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AM36" i="10"/>
  <c r="C36" i="10"/>
  <c r="C35" i="10"/>
  <c r="U34" i="10" s="1"/>
  <c r="U35" i="10" s="1"/>
  <c r="U36" i="10" s="1"/>
  <c r="U37" i="10" s="1"/>
  <c r="BW34" i="10"/>
  <c r="BW35" i="10" s="1"/>
  <c r="BW36" i="10" s="1"/>
  <c r="BW37" i="10" s="1"/>
  <c r="BW38" i="10" s="1"/>
  <c r="BW39" i="10" s="1"/>
  <c r="BW40" i="10" s="1"/>
  <c r="BW41" i="10" s="1"/>
  <c r="BW42" i="10" s="1"/>
  <c r="BW43"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CO34" i="10" l="1"/>
  <c r="CO35" i="10" s="1"/>
  <c r="CO36" i="10" s="1"/>
</calcChain>
</file>

<file path=xl/sharedStrings.xml><?xml version="1.0" encoding="utf-8"?>
<sst xmlns="http://schemas.openxmlformats.org/spreadsheetml/2006/main" count="1156" uniqueCount="621">
  <si>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</si>
  <si>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</si>
  <si>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</si>
  <si>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</si>
  <si>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</si>
  <si>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</si>
  <si>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</si>
  <si>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</si>
  <si>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</si>
  <si>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</si>
  <si>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</si>
  <si>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</si>
  <si>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</si>
  <si>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</si>
  <si>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</si>
  <si>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</si>
  <si>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</si>
  <si>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</si>
  <si>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</si>
  <si>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</si>
  <si>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</si>
  <si>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</si>
  <si>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</si>
  <si>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</si>
  <si>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</si>
  <si>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</si>
  <si>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</si>
  <si>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</si>
  <si>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</si>
  <si>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</si>
  <si>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</si>
  <si>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</si>
  <si>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</si>
  <si>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</si>
  <si>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</si>
  <si>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</si>
  <si>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</si>
  <si>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</si>
  <si>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</si>
  <si>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</si>
  <si>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</si>
  <si>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</si>
  <si>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</si>
  <si>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</si>
  <si>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</si>
  <si>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</si>
  <si>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</si>
  <si>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</si>
  <si>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</si>
  <si>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</si>
  <si>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</si>
  <si>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</si>
  <si>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</si>
  <si>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</si>
  <si>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</si>
  <si>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</si>
  <si>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</si>
  <si>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</si>
  <si>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</si>
  <si>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</si>
  <si>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</si>
  <si>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</si>
  <si>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</si>
  <si>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</si>
  <si>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</si>
  <si>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</si>
  <si>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</si>
  <si>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</si>
  <si>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</si>
  <si>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</si>
  <si>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</si>
  <si>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</si>
  <si>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</si>
  <si>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</si>
  <si>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</si>
  <si>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</si>
  <si>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</si>
  <si>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</si>
  <si>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</si>
  <si>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</si>
  <si>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</si>
  <si>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</si>
  <si>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</si>
  <si>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</si>
  <si>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</si>
  <si>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</si>
  <si>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</si>
  <si>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</si>
  <si>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</si>
  <si>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</si>
  <si>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</si>
  <si>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</si>
  <si>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</si>
  <si>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</si>
  <si>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</si>
  <si>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</si>
  <si>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</si>
  <si>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</si>
  <si>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</si>
  <si>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</si>
  <si>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</si>
  <si>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</si>
  <si>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</si>
  <si>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</si>
  <si>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</si>
  <si>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</si>
  <si>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</si>
  <si>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</si>
  <si>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</si>
  <si>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</si>
  <si>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</si>
  <si>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</si>
  <si>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</si>
  <si>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</si>
  <si>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</si>
  <si>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</si>
  <si>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</si>
  <si>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</si>
  <si>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</si>
  <si>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</si>
  <si>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</si>
  <si>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</si>
  <si>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</si>
  <si>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</si>
  <si>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</si>
  <si>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</si>
  <si>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</si>
  <si>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</si>
  <si>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</si>
  <si>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</si>
  <si>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</si>
  <si>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</si>
  <si>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</si>
  <si>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</si>
  <si>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</si>
  <si>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</si>
  <si>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</si>
  <si>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</si>
  <si>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</si>
  <si>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</si>
  <si>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</si>
  <si>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</si>
  <si>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</si>
  <si>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</si>
  <si>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</si>
  <si>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</si>
  <si>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</si>
  <si>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</si>
  <si>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</si>
  <si>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</si>
  <si>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</si>
  <si>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</si>
  <si>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</si>
  <si>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</si>
  <si>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</si>
  <si>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</si>
  <si>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</si>
  <si>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</si>
  <si>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</si>
  <si>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</si>
  <si>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</si>
  <si>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</si>
  <si>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</si>
  <si>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</si>
  <si>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</si>
  <si>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</si>
  <si>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</si>
  <si>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</si>
  <si>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</si>
  <si>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</si>
  <si>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</si>
  <si>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</si>
  <si>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</si>
  <si>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</si>
  <si>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</si>
  <si>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</si>
  <si>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</si>
  <si>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</si>
  <si>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</si>
  <si>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</si>
  <si>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</si>
  <si>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</si>
  <si>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</si>
  <si>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</si>
  <si>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</si>
  <si>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</si>
  <si>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</si>
  <si>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</si>
  <si>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</si>
  <si>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</si>
  <si>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</si>
  <si>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</si>
  <si>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</si>
  <si>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</si>
  <si>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</si>
  <si>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</si>
  <si>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</si>
  <si>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</si>
  <si>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</si>
  <si>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</si>
  <si>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</si>
  <si>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</si>
  <si>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</si>
  <si>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</si>
  <si>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</si>
  <si>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</si>
  <si>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</si>
  <si>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</si>
  <si>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</si>
  <si>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</si>
  <si>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</si>
  <si>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</si>
  <si>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</si>
  <si>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</si>
  <si>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</si>
  <si>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</si>
  <si>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愛媛県伊予市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</si>
  <si>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</si>
  <si>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</si>
  <si>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</si>
  <si>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</si>
  <si>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</si>
  <si>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</si>
  <si>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</si>
  <si>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</si>
  <si>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</si>
  <si>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</si>
  <si>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</si>
  <si>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</si>
  <si>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</si>
  <si>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</si>
  <si>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</si>
  <si>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</si>
  <si>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</si>
  <si>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</si>
  <si>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</si>
  <si>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</si>
  <si>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</si>
  <si>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</si>
  <si>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</si>
  <si>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</si>
  <si>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</si>
  <si>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</si>
  <si>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</si>
  <si>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</si>
  <si>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</si>
  <si>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</si>
  <si>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</si>
  <si>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</si>
  <si>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</si>
  <si>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</si>
  <si>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</si>
  <si>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</si>
  <si>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</si>
  <si>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</si>
  <si>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</si>
  <si>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</si>
  <si>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</si>
  <si>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</si>
  <si>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</si>
  <si>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</si>
  <si>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</si>
  <si>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</si>
  <si>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</si>
  <si>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</si>
  <si>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</si>
  <si>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</si>
  <si>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</si>
  <si>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</si>
  <si>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</si>
  <si>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</si>
  <si>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</si>
  <si>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</si>
  <si>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</si>
  <si>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</si>
  <si>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</si>
  <si>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</si>
  <si>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</si>
  <si>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</si>
  <si>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</si>
  <si>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</si>
  <si>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</si>
  <si>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</si>
  <si>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</si>
  <si>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</si>
  <si>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</si>
  <si>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</si>
  <si>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</si>
  <si>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</si>
  <si>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</si>
  <si>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</si>
  <si>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</si>
  <si>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</si>
  <si>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</si>
  <si>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</si>
  <si>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</si>
  <si>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</si>
  <si>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</si>
  <si>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</si>
  <si>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</si>
  <si>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</si>
  <si>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</si>
  <si>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</si>
  <si>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</si>
  <si>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</si>
  <si>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</si>
  <si>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</si>
  <si>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</si>
  <si>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</si>
  <si>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</si>
  <si>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</si>
  <si>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</si>
  <si>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</si>
  <si>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</si>
  <si>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</si>
  <si>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</si>
  <si>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</si>
  <si>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</si>
  <si>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</si>
  <si>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</si>
  <si>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</si>
  <si>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</si>
  <si>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</si>
  <si>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</si>
  <si>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</si>
  <si>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</si>
  <si>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</si>
  <si>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</si>
  <si>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</si>
  <si>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</si>
  <si>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</si>
  <si>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</si>
  <si>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</si>
  <si>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</si>
  <si>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</si>
  <si>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</si>
  <si>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</si>
  <si>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</si>
  <si>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</si>
  <si>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</si>
  <si>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</si>
  <si>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</si>
  <si>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</si>
  <si>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</si>
  <si>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</si>
  <si>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</si>
  <si>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</si>
  <si>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</si>
  <si>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</si>
  <si>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</si>
  <si>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</si>
  <si>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</si>
  <si>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</si>
  <si>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</si>
  <si>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</si>
  <si>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</si>
  <si>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</si>
  <si>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</si>
  <si>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</si>
  <si>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</si>
  <si>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</si>
  <si>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</si>
  <si>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</si>
  <si>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</si>
  <si>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</si>
  <si>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</si>
  <si>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</si>
  <si>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</si>
  <si>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</si>
  <si>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</si>
  <si>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愛媛県伊予市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</si>
  <si>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</si>
  <si>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</si>
  <si>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</si>
  <si>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</si>
  <si>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</si>
  <si>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</si>
  <si>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</si>
  <si>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</si>
  <si>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</si>
  <si>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</si>
  <si>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</si>
  <si>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</si>
  <si>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</si>
  <si>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</si>
  <si>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</si>
  <si>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</si>
  <si>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</si>
  <si>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</si>
  <si>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</si>
  <si>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</si>
  <si>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</si>
  <si>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</si>
  <si>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</si>
  <si>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</si>
  <si>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</si>
  <si>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</si>
  <si>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</si>
  <si>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</si>
  <si>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</si>
  <si>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</si>
  <si>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</si>
  <si>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</si>
  <si>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</si>
  <si>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</si>
  <si>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</si>
  <si>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</si>
  <si>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</si>
  <si>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法適用企業</t>
    <phoneticPr fontId="5"/>
  </si>
  <si>
    <t>法非適用企業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</si>
  <si>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</si>
  <si>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</si>
  <si>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</si>
  <si>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</si>
  <si>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</si>
  <si>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</si>
  <si>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</si>
  <si>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</si>
  <si>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</si>
  <si>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</si>
  <si>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</si>
  <si>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</si>
  <si>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</si>
  <si>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</si>
  <si>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</si>
  <si>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</si>
  <si>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</si>
  <si>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</si>
  <si>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</si>
  <si>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</si>
  <si>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</si>
  <si>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</si>
  <si>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</si>
  <si>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</si>
  <si>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</si>
  <si>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</si>
  <si>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</si>
  <si>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</si>
  <si>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</si>
  <si>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</si>
  <si>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</si>
  <si>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</si>
  <si>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</si>
  <si>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</si>
  <si>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</si>
  <si>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</si>
  <si>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</si>
  <si>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</si>
  <si>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</si>
  <si>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</si>
  <si>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</si>
  <si>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</si>
  <si>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</si>
  <si>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</si>
  <si>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</si>
  <si>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</si>
  <si>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</si>
  <si>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</si>
  <si>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</si>
  <si>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</si>
  <si>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</si>
  <si>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</si>
  <si>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</si>
  <si>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</si>
  <si>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</si>
  <si>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</si>
  <si>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</si>
  <si>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</si>
  <si>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</si>
  <si>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</si>
  <si>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</si>
  <si>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</si>
  <si>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</si>
  <si>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</si>
  <si>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</si>
  <si>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</si>
  <si>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浄化槽整備特別会計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</si>
  <si>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</si>
  <si>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</si>
  <si>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</si>
  <si>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</si>
  <si>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</si>
  <si>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</si>
  <si>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</si>
  <si>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</si>
  <si>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</si>
  <si>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</si>
  <si>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</si>
  <si>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</si>
  <si>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</si>
  <si>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</si>
  <si>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</si>
  <si>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</si>
  <si>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</si>
  <si>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</si>
  <si>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</si>
  <si>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</si>
  <si>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</si>
  <si>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</si>
  <si>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</si>
  <si>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</si>
  <si>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</si>
  <si>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</si>
  <si>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</si>
  <si>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</si>
  <si>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</si>
  <si>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</si>
  <si>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</si>
  <si>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</si>
  <si>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</si>
  <si>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</si>
  <si>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</si>
  <si>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</si>
  <si>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</si>
  <si>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</si>
  <si>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</si>
  <si>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</si>
  <si>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</si>
  <si>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</si>
  <si>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</si>
  <si>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</si>
  <si>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</si>
  <si>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</si>
  <si>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</si>
  <si>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</si>
  <si>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</si>
  <si>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</si>
  <si>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</si>
  <si>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</si>
  <si>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</si>
  <si>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</si>
  <si>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</si>
  <si>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</si>
  <si>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</si>
  <si>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</si>
  <si>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</si>
  <si>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</si>
  <si>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</si>
  <si>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</si>
  <si>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</si>
  <si>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</si>
  <si>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</si>
  <si>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</si>
  <si>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</si>
  <si>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</si>
  <si>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</si>
  <si>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</si>
  <si>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</si>
  <si>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</si>
  <si>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</si>
  <si>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</si>
  <si>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</si>
  <si>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</si>
  <si>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</si>
  <si>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</si>
  <si>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</si>
  <si>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</si>
  <si>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</si>
  <si>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</si>
  <si>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</si>
  <si>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2.00</t>
  </si>
  <si>
    <t>▲ 0.67</t>
  </si>
  <si>
    <t>▲ 1.03</t>
  </si>
  <si>
    <t>水道事業会計</t>
  </si>
  <si>
    <t>一般会計</t>
  </si>
  <si>
    <t>介護保険特別会計</t>
  </si>
  <si>
    <t>国民健康保険特別会計（事業勘定）</t>
  </si>
  <si>
    <t>下水道事業会計</t>
  </si>
  <si>
    <t>後期高齢者医療特別会計</t>
  </si>
  <si>
    <t>国民健康保険特別会計（診療施設勘定）</t>
  </si>
  <si>
    <t>伊予港上屋特別会計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</si>
  <si>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</si>
  <si>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</si>
  <si>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</si>
  <si>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</si>
  <si>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</si>
  <si>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</si>
  <si>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</si>
  <si>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</si>
  <si>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　プロシーズ</t>
    <rPh sb="0" eb="4">
      <t>カブシキガイシャ</t>
    </rPh>
    <phoneticPr fontId="2"/>
  </si>
  <si>
    <t>株式会社　まちづくり郡中</t>
    <rPh sb="0" eb="4">
      <t>カブシキガイシャ</t>
    </rPh>
    <rPh sb="10" eb="12">
      <t>グンチュウ</t>
    </rPh>
    <phoneticPr fontId="2"/>
  </si>
  <si>
    <t>株式会社　シーサイドふたみ</t>
    <rPh sb="0" eb="4">
      <t>カブシキガイシャ</t>
    </rPh>
    <phoneticPr fontId="2"/>
  </si>
  <si>
    <t>農業集落排水特別会計</t>
  </si>
  <si>
    <t>浄化槽整備特別会計</t>
  </si>
  <si>
    <t>都市総合文化施設運営事業特別会計</t>
  </si>
  <si>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</si>
  <si>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</si>
  <si>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</si>
  <si>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</si>
  <si>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</si>
  <si>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</si>
  <si>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</si>
  <si>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</si>
  <si>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</si>
  <si>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</si>
  <si>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</si>
  <si>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</si>
  <si>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</si>
  <si>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</si>
  <si>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</si>
  <si>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伊予市外二町共有物組合</t>
    <rPh sb="0" eb="3">
      <t>イヨシ</t>
    </rPh>
    <rPh sb="3" eb="4">
      <t>ホカ</t>
    </rPh>
    <rPh sb="4" eb="6">
      <t>ニチョウ</t>
    </rPh>
    <rPh sb="6" eb="9">
      <t>キョウユウブツ</t>
    </rPh>
    <rPh sb="9" eb="11">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</si>
  <si>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</si>
  <si>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</si>
  <si>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</si>
  <si>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地域福祉振興基金</t>
  </si>
  <si>
    <t>地域公共交通システム運営基金</t>
  </si>
  <si>
    <t>廃棄物処理施設整備基金</t>
  </si>
  <si>
    <t>義務教育施設整備基金</t>
  </si>
  <si>
    <t>まちづくり基金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</si>
  <si>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</si>
  <si>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</si>
  <si>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</si>
  <si>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</si>
  <si>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</si>
  <si>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り、令和2年度は大型事業に係る償還終了の影響でさらに減少した。将来負担比率については類似団体より高い水準であるが、こちらも改善状況にある。平成２６年度から２９年度にかけて行った本庁舎の建替え事業に際し、合計で３３億円の地方債を発行したことに加え、図書館・文化ホール等の建設が加わることで一時的に両指標が悪化したが、過去の大型事業の償還終了に加え、過疎対策事業等の有利な地方債を積極的に活用していることから、今後は改善に向かうと考えられる。ただし、実際の償還額は今後数年でピークを迎える見込みであるため、より一層財源の確保に努める。</t>
    <rPh sb="26" eb="28">
      <t>レイワ</t>
    </rPh>
    <rPh sb="29" eb="30">
      <t>ネン</t>
    </rPh>
    <rPh sb="30" eb="31">
      <t>ド</t>
    </rPh>
    <rPh sb="32" eb="34">
      <t>オオガタ</t>
    </rPh>
    <rPh sb="34" eb="36">
      <t>ジギョウ</t>
    </rPh>
    <rPh sb="37" eb="38">
      <t>カカ</t>
    </rPh>
    <rPh sb="39" eb="41">
      <t>ショウカン</t>
    </rPh>
    <rPh sb="41" eb="43">
      <t>シュウリョウ</t>
    </rPh>
    <rPh sb="44" eb="46">
      <t>エイキョウ</t>
    </rPh>
    <rPh sb="50" eb="52">
      <t>ゲンショウ</t>
    </rPh>
    <rPh sb="66" eb="68">
      <t>ルイジ</t>
    </rPh>
    <rPh sb="68" eb="70">
      <t>ダンタイ</t>
    </rPh>
    <rPh sb="85" eb="87">
      <t>カイゼン</t>
    </rPh>
    <rPh sb="87" eb="89">
      <t>ジョウキョウ</t>
    </rPh>
    <rPh sb="167" eb="170">
      <t>イチジテキ</t>
    </rPh>
    <rPh sb="171" eb="172">
      <t>リョウ</t>
    </rPh>
    <rPh sb="172" eb="174">
      <t>シヒョウ</t>
    </rPh>
    <rPh sb="175" eb="177">
      <t>アッカ</t>
    </rPh>
    <rPh sb="181" eb="183">
      <t>カコ</t>
    </rPh>
    <rPh sb="184" eb="186">
      <t>オオガタ</t>
    </rPh>
    <rPh sb="186" eb="188">
      <t>ジギョウ</t>
    </rPh>
    <rPh sb="189" eb="191">
      <t>ショウカン</t>
    </rPh>
    <rPh sb="191" eb="193">
      <t>シュウリョウ</t>
    </rPh>
    <rPh sb="194" eb="195">
      <t>クワ</t>
    </rPh>
    <rPh sb="197" eb="199">
      <t>カソ</t>
    </rPh>
    <rPh sb="199" eb="201">
      <t>タイサク</t>
    </rPh>
    <rPh sb="201" eb="203">
      <t>ジギョウ</t>
    </rPh>
    <rPh sb="203" eb="204">
      <t>ナド</t>
    </rPh>
    <rPh sb="205" eb="207">
      <t>ユウリ</t>
    </rPh>
    <rPh sb="208" eb="210">
      <t>チホウ</t>
    </rPh>
    <rPh sb="210" eb="211">
      <t>サイ</t>
    </rPh>
    <rPh sb="212" eb="215">
      <t>セッキョクテキ</t>
    </rPh>
    <rPh sb="216" eb="218">
      <t>カツヨウ</t>
    </rPh>
    <rPh sb="227" eb="229">
      <t>コンゴ</t>
    </rPh>
    <rPh sb="230" eb="232">
      <t>カイゼン</t>
    </rPh>
    <rPh sb="233" eb="234">
      <t>ム</t>
    </rPh>
    <rPh sb="237" eb="238">
      <t>カンガ</t>
    </rPh>
    <rPh sb="247" eb="249">
      <t>ジッサイ</t>
    </rPh>
    <rPh sb="250" eb="252">
      <t>ショウカン</t>
    </rPh>
    <rPh sb="252" eb="253">
      <t>ガク</t>
    </rPh>
    <rPh sb="254" eb="256">
      <t>コンゴ</t>
    </rPh>
    <rPh sb="256" eb="258">
      <t>スウネン</t>
    </rPh>
    <rPh sb="263" eb="264">
      <t>ムカ</t>
    </rPh>
    <rPh sb="266" eb="268">
      <t>ミコ</t>
    </rPh>
    <rPh sb="277" eb="279">
      <t>イッソウ</t>
    </rPh>
    <rPh sb="279" eb="281">
      <t>ザイゲン</t>
    </rPh>
    <rPh sb="282" eb="284">
      <t>カクホ</t>
    </rPh>
    <rPh sb="285" eb="286">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</si>
  <si>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</si>
  <si>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</si>
  <si>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</si>
  <si>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が類似団体と比べて高い水準にある。これは、元年度までは合併特例債の借入が大きく、将来負担比率の上昇が見込まれるためである。公共施設等総合管理計画において、平成２８年度以降４０年間で、施設総量を２０％縮減するという目標を設定しており、令和２年度末には個別施設計画を策定した。今後は個別施設計画を基に、公共施設等の集約化・複合化を積極的に進め、維持管理に要する経費を減少することに努める。</t>
    <rPh sb="123" eb="125">
      <t>レイワ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</si>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</sst>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02A-441C-8111-67D6AB25B6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81779</c:v>
                </c:pt>
                <c:pt idx="1">
                  <c:v>66254</c:v>
                </c:pt>
                <c:pt idx="2">
                  <c:v>65646</c:v>
                </c:pt>
                <c:pt idx="3">
                  <c:v>115417</c:v>
                </c:pt>
                <c:pt idx="4">
                  <c:v>33110</c:v>
                </c:pt>
              </c:numCache>
            </c:numRef>
          </c:val>
          <c:smooth val="0"/>
          <c:extLst>
            <c:ext xmlns:c16="http://schemas.microsoft.com/office/drawing/2014/chart" uri="{C3380CC4-5D6E-409C-BE32-E72D297353CC}">
              <c16:uniqueId val="{00000001-002A-441C-8111-67D6AB25B6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7.12</c:v>
                </c:pt>
                <c:pt idx="1">
                  <c:v>6.64</c:v>
                </c:pt>
                <c:pt idx="2">
                  <c:v>5.68</c:v>
                </c:pt>
                <c:pt idx="3">
                  <c:v>6.04</c:v>
                </c:pt>
                <c:pt idx="4">
                  <c:v>7.99</c:v>
                </c:pt>
              </c:numCache>
            </c:numRef>
          </c:val>
          <c:extLst>
            <c:ext xmlns:c16="http://schemas.microsoft.com/office/drawing/2014/chart" uri="{C3380CC4-5D6E-409C-BE32-E72D297353CC}">
              <c16:uniqueId val="{00000000-B997-43E6-98E6-837A34DC1F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16.170000000000002</c:v>
                </c:pt>
                <c:pt idx="1">
                  <c:v>16.61</c:v>
                </c:pt>
                <c:pt idx="2">
                  <c:v>16.78</c:v>
                </c:pt>
                <c:pt idx="3">
                  <c:v>17.87</c:v>
                </c:pt>
                <c:pt idx="4">
                  <c:v>19.37</c:v>
                </c:pt>
              </c:numCache>
            </c:numRef>
          </c:val>
          <c:extLst>
            <c:ext xmlns:c16="http://schemas.microsoft.com/office/drawing/2014/chart" uri="{C3380CC4-5D6E-409C-BE32-E72D297353CC}">
              <c16:uniqueId val="{00000001-B997-43E6-98E6-837A34DC1F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c:v>
                </c:pt>
                <c:pt idx="1">
                  <c:v>-0.67</c:v>
                </c:pt>
                <c:pt idx="2">
                  <c:v>-1.03</c:v>
                </c:pt>
                <c:pt idx="3">
                  <c:v>1.41</c:v>
                </c:pt>
                <c:pt idx="4">
                  <c:v>3.95</c:v>
                </c:pt>
              </c:numCache>
            </c:numRef>
          </c:val>
          <c:smooth val="0"/>
          <c:extLst>
            <c:ext xmlns:c16="http://schemas.microsoft.com/office/drawing/2014/chart" uri="{C3380CC4-5D6E-409C-BE32-E72D297353CC}">
              <c16:uniqueId val="{00000002-B997-43E6-98E6-837A34DC1F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0.26</c:v>
                </c:pt>
                <c:pt idx="8">
                  <c:v>#N/A</c:v>
                </c:pt>
                <c:pt idx="9">
                  <c:v>0</c:v>
                </c:pt>
              </c:numCache>
            </c:numRef>
          </c:val>
          <c:extLst>
            <c:ext xmlns:c16="http://schemas.microsoft.com/office/drawing/2014/chart" uri="{C3380CC4-5D6E-409C-BE32-E72D297353CC}">
              <c16:uniqueId val="{00000000-1789-4DC9-8E42-E58041C2D3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89-4DC9-8E42-E58041C2D375}"/>
            </c:ext>
          </c:extLst>
        </c:ser>
        <c:ser>
          <c:idx val="2"/>
          <c:order val="2"/>
          <c:tx>
            <c:strRef>
              <c:f>データシート!$A$29</c:f>
              <c:strCache>
                <c:ptCount val="1"/>
                <c:pt idx="0">
                  <c:v>伊予港上屋特別会計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2-1789-4DC9-8E42-E58041C2D375}"/>
            </c:ext>
          </c:extLst>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3-1789-4DC9-8E42-E58041C2D3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0.19</c:v>
                </c:pt>
                <c:pt idx="2">
                  <c:v>#N/A</c:v>
                </c:pt>
                <c:pt idx="3">
                  <c:v>0.19</c:v>
                </c:pt>
                <c:pt idx="4">
                  <c:v>#N/A</c:v>
                </c:pt>
                <c:pt idx="5">
                  <c:v>0.17</c:v>
                </c:pt>
                <c:pt idx="6">
                  <c:v>#N/A</c:v>
                </c:pt>
                <c:pt idx="7">
                  <c:v>0.17</c:v>
                </c:pt>
                <c:pt idx="8">
                  <c:v>#N/A</c:v>
                </c:pt>
                <c:pt idx="9">
                  <c:v>0.16</c:v>
                </c:pt>
              </c:numCache>
            </c:numRef>
          </c:val>
          <c:extLst>
            <c:ext xmlns:c16="http://schemas.microsoft.com/office/drawing/2014/chart" uri="{C3380CC4-5D6E-409C-BE32-E72D297353CC}">
              <c16:uniqueId val="{00000004-1789-4DC9-8E42-E58041C2D37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0.67</c:v>
                </c:pt>
              </c:numCache>
            </c:numRef>
          </c:val>
          <c:extLst>
            <c:ext xmlns:c16="http://schemas.microsoft.com/office/drawing/2014/chart" uri="{C3380CC4-5D6E-409C-BE32-E72D297353CC}">
              <c16:uniqueId val="{00000005-1789-4DC9-8E42-E58041C2D375}"/>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2.23</c:v>
                </c:pt>
                <c:pt idx="2">
                  <c:v>#N/A</c:v>
                </c:pt>
                <c:pt idx="3">
                  <c:v>2.81</c:v>
                </c:pt>
                <c:pt idx="4">
                  <c:v>#N/A</c:v>
                </c:pt>
                <c:pt idx="5">
                  <c:v>0.31</c:v>
                </c:pt>
                <c:pt idx="6">
                  <c:v>#N/A</c:v>
                </c:pt>
                <c:pt idx="7">
                  <c:v>0.53</c:v>
                </c:pt>
                <c:pt idx="8">
                  <c:v>#N/A</c:v>
                </c:pt>
                <c:pt idx="9">
                  <c:v>0.85</c:v>
                </c:pt>
              </c:numCache>
            </c:numRef>
          </c:val>
          <c:extLst>
            <c:ext xmlns:c16="http://schemas.microsoft.com/office/drawing/2014/chart" uri="{C3380CC4-5D6E-409C-BE32-E72D297353CC}">
              <c16:uniqueId val="{00000006-1789-4DC9-8E42-E58041C2D37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0.41</c:v>
                </c:pt>
                <c:pt idx="2">
                  <c:v>#N/A</c:v>
                </c:pt>
                <c:pt idx="3">
                  <c:v>0.38</c:v>
                </c:pt>
                <c:pt idx="4">
                  <c:v>#N/A</c:v>
                </c:pt>
                <c:pt idx="5">
                  <c:v>1.1399999999999999</c:v>
                </c:pt>
                <c:pt idx="6">
                  <c:v>#N/A</c:v>
                </c:pt>
                <c:pt idx="7">
                  <c:v>0.67</c:v>
                </c:pt>
                <c:pt idx="8">
                  <c:v>#N/A</c:v>
                </c:pt>
                <c:pt idx="9">
                  <c:v>1.1200000000000001</c:v>
                </c:pt>
              </c:numCache>
            </c:numRef>
          </c:val>
          <c:extLst>
            <c:ext xmlns:c16="http://schemas.microsoft.com/office/drawing/2014/chart" uri="{C3380CC4-5D6E-409C-BE32-E72D297353CC}">
              <c16:uniqueId val="{00000007-1789-4DC9-8E42-E58041C2D3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7.12</c:v>
                </c:pt>
                <c:pt idx="2">
                  <c:v>#N/A</c:v>
                </c:pt>
                <c:pt idx="3">
                  <c:v>6.64</c:v>
                </c:pt>
                <c:pt idx="4">
                  <c:v>#N/A</c:v>
                </c:pt>
                <c:pt idx="5">
                  <c:v>5.67</c:v>
                </c:pt>
                <c:pt idx="6">
                  <c:v>#N/A</c:v>
                </c:pt>
                <c:pt idx="7">
                  <c:v>6.04</c:v>
                </c:pt>
                <c:pt idx="8">
                  <c:v>#N/A</c:v>
                </c:pt>
                <c:pt idx="9">
                  <c:v>7.99</c:v>
                </c:pt>
              </c:numCache>
            </c:numRef>
          </c:val>
          <c:extLst>
            <c:ext xmlns:c16="http://schemas.microsoft.com/office/drawing/2014/chart" uri="{C3380CC4-5D6E-409C-BE32-E72D297353CC}">
              <c16:uniqueId val="{00000008-1789-4DC9-8E42-E58041C2D37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8.75</c:v>
                </c:pt>
                <c:pt idx="2">
                  <c:v>#N/A</c:v>
                </c:pt>
                <c:pt idx="3">
                  <c:v>9.2799999999999994</c:v>
                </c:pt>
                <c:pt idx="4">
                  <c:v>#N/A</c:v>
                </c:pt>
                <c:pt idx="5">
                  <c:v>9.66</c:v>
                </c:pt>
                <c:pt idx="6">
                  <c:v>#N/A</c:v>
                </c:pt>
                <c:pt idx="7">
                  <c:v>9.1999999999999993</c:v>
                </c:pt>
                <c:pt idx="8">
                  <c:v>#N/A</c:v>
                </c:pt>
                <c:pt idx="9">
                  <c:v>8.09</c:v>
                </c:pt>
              </c:numCache>
            </c:numRef>
          </c:val>
          <c:extLst>
            <c:ext xmlns:c16="http://schemas.microsoft.com/office/drawing/2014/chart" uri="{C3380CC4-5D6E-409C-BE32-E72D297353CC}">
              <c16:uniqueId val="{00000009-1789-4DC9-8E42-E58041C2D3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1736</c:v>
                </c:pt>
                <c:pt idx="5">
                  <c:v>1724</c:v>
                </c:pt>
                <c:pt idx="8">
                  <c:v>1722</c:v>
                </c:pt>
                <c:pt idx="11">
                  <c:v>1786</c:v>
                </c:pt>
                <c:pt idx="14">
                  <c:v>1827</c:v>
                </c:pt>
              </c:numCache>
            </c:numRef>
          </c:val>
          <c:extLst>
            <c:ext xmlns:c16="http://schemas.microsoft.com/office/drawing/2014/chart" uri="{C3380CC4-5D6E-409C-BE32-E72D297353CC}">
              <c16:uniqueId val="{00000000-3AC3-4AB0-857A-83B592C58B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C3-4AB0-857A-83B592C58B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c:v>
                </c:pt>
                <c:pt idx="3">
                  <c:v>7</c:v>
                </c:pt>
                <c:pt idx="6">
                  <c:v>6</c:v>
                </c:pt>
                <c:pt idx="9">
                  <c:v>5</c:v>
                </c:pt>
                <c:pt idx="12">
                  <c:v>3</c:v>
                </c:pt>
              </c:numCache>
            </c:numRef>
          </c:val>
          <c:extLst>
            <c:ext xmlns:c16="http://schemas.microsoft.com/office/drawing/2014/chart" uri="{C3380CC4-5D6E-409C-BE32-E72D297353CC}">
              <c16:uniqueId val="{00000002-3AC3-4AB0-857A-83B592C58B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102</c:v>
                </c:pt>
                <c:pt idx="3">
                  <c:v>108</c:v>
                </c:pt>
                <c:pt idx="6">
                  <c:v>111</c:v>
                </c:pt>
                <c:pt idx="9">
                  <c:v>113</c:v>
                </c:pt>
                <c:pt idx="12">
                  <c:v>119</c:v>
                </c:pt>
              </c:numCache>
            </c:numRef>
          </c:val>
          <c:extLst>
            <c:ext xmlns:c16="http://schemas.microsoft.com/office/drawing/2014/chart" uri="{C3380CC4-5D6E-409C-BE32-E72D297353CC}">
              <c16:uniqueId val="{00000003-3AC3-4AB0-857A-83B592C58B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574</c:v>
                </c:pt>
                <c:pt idx="3">
                  <c:v>624</c:v>
                </c:pt>
                <c:pt idx="6">
                  <c:v>704</c:v>
                </c:pt>
                <c:pt idx="9">
                  <c:v>696</c:v>
                </c:pt>
                <c:pt idx="12">
                  <c:v>388</c:v>
                </c:pt>
              </c:numCache>
            </c:numRef>
          </c:val>
          <c:extLst>
            <c:ext xmlns:c16="http://schemas.microsoft.com/office/drawing/2014/chart" uri="{C3380CC4-5D6E-409C-BE32-E72D297353CC}">
              <c16:uniqueId val="{00000004-3AC3-4AB0-857A-83B592C58B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C3-4AB0-857A-83B592C58B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C3-4AB0-857A-83B592C58B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1704</c:v>
                </c:pt>
                <c:pt idx="3">
                  <c:v>1711</c:v>
                </c:pt>
                <c:pt idx="6">
                  <c:v>1642</c:v>
                </c:pt>
                <c:pt idx="9">
                  <c:v>1705</c:v>
                </c:pt>
                <c:pt idx="12">
                  <c:v>1836</c:v>
                </c:pt>
              </c:numCache>
            </c:numRef>
          </c:val>
          <c:extLst>
            <c:ext xmlns:c16="http://schemas.microsoft.com/office/drawing/2014/chart" uri="{C3380CC4-5D6E-409C-BE32-E72D297353CC}">
              <c16:uniqueId val="{00000007-3AC3-4AB0-857A-83B592C58B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666</c:v>
                </c:pt>
                <c:pt idx="2">
                  <c:v>#N/A</c:v>
                </c:pt>
                <c:pt idx="3">
                  <c:v>#N/A</c:v>
                </c:pt>
                <c:pt idx="4">
                  <c:v>726</c:v>
                </c:pt>
                <c:pt idx="5">
                  <c:v>#N/A</c:v>
                </c:pt>
                <c:pt idx="6">
                  <c:v>#N/A</c:v>
                </c:pt>
                <c:pt idx="7">
                  <c:v>741</c:v>
                </c:pt>
                <c:pt idx="8">
                  <c:v>#N/A</c:v>
                </c:pt>
                <c:pt idx="9">
                  <c:v>#N/A</c:v>
                </c:pt>
                <c:pt idx="10">
                  <c:v>733</c:v>
                </c:pt>
                <c:pt idx="11">
                  <c:v>#N/A</c:v>
                </c:pt>
                <c:pt idx="12">
                  <c:v>#N/A</c:v>
                </c:pt>
                <c:pt idx="13">
                  <c:v>519</c:v>
                </c:pt>
                <c:pt idx="14">
                  <c:v>#N/A</c:v>
                </c:pt>
              </c:numCache>
            </c:numRef>
          </c:val>
          <c:smooth val="0"/>
          <c:extLst>
            <c:ext xmlns:c16="http://schemas.microsoft.com/office/drawing/2014/chart" uri="{C3380CC4-5D6E-409C-BE32-E72D297353CC}">
              <c16:uniqueId val="{00000008-3AC3-4AB0-857A-83B592C58B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21262</c:v>
                </c:pt>
                <c:pt idx="5">
                  <c:v>21584</c:v>
                </c:pt>
                <c:pt idx="8">
                  <c:v>21705</c:v>
                </c:pt>
                <c:pt idx="11">
                  <c:v>22107</c:v>
                </c:pt>
                <c:pt idx="14">
                  <c:v>21647</c:v>
                </c:pt>
              </c:numCache>
            </c:numRef>
          </c:val>
          <c:extLst>
            <c:ext xmlns:c16="http://schemas.microsoft.com/office/drawing/2014/chart" uri="{C3380CC4-5D6E-409C-BE32-E72D297353CC}">
              <c16:uniqueId val="{00000000-4763-4380-B196-289D67DC2D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187</c:v>
                </c:pt>
                <c:pt idx="5">
                  <c:v>176</c:v>
                </c:pt>
                <c:pt idx="8">
                  <c:v>108</c:v>
                </c:pt>
                <c:pt idx="11">
                  <c:v>108</c:v>
                </c:pt>
                <c:pt idx="14">
                  <c:v>89</c:v>
                </c:pt>
              </c:numCache>
            </c:numRef>
          </c:val>
          <c:extLst>
            <c:ext xmlns:c16="http://schemas.microsoft.com/office/drawing/2014/chart" uri="{C3380CC4-5D6E-409C-BE32-E72D297353CC}">
              <c16:uniqueId val="{00000001-4763-4380-B196-289D67DC2D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4044</c:v>
                </c:pt>
                <c:pt idx="5">
                  <c:v>3933</c:v>
                </c:pt>
                <c:pt idx="8">
                  <c:v>4205</c:v>
                </c:pt>
                <c:pt idx="11">
                  <c:v>4009</c:v>
                </c:pt>
                <c:pt idx="14">
                  <c:v>4208</c:v>
                </c:pt>
              </c:numCache>
            </c:numRef>
          </c:val>
          <c:extLst>
            <c:ext xmlns:c16="http://schemas.microsoft.com/office/drawing/2014/chart" uri="{C3380CC4-5D6E-409C-BE32-E72D297353CC}">
              <c16:uniqueId val="{00000002-4763-4380-B196-289D67DC2D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63-4380-B196-289D67DC2D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63-4380-B196-289D67DC2D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63-4380-B196-289D67DC2D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2156</c:v>
                </c:pt>
                <c:pt idx="3">
                  <c:v>1891</c:v>
                </c:pt>
                <c:pt idx="6">
                  <c:v>1713</c:v>
                </c:pt>
                <c:pt idx="9">
                  <c:v>1661</c:v>
                </c:pt>
                <c:pt idx="12">
                  <c:v>1641</c:v>
                </c:pt>
              </c:numCache>
            </c:numRef>
          </c:val>
          <c:extLst>
            <c:ext xmlns:c16="http://schemas.microsoft.com/office/drawing/2014/chart" uri="{C3380CC4-5D6E-409C-BE32-E72D297353CC}">
              <c16:uniqueId val="{00000006-4763-4380-B196-289D67DC2D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714</c:v>
                </c:pt>
                <c:pt idx="3">
                  <c:v>698</c:v>
                </c:pt>
                <c:pt idx="6">
                  <c:v>720</c:v>
                </c:pt>
                <c:pt idx="9">
                  <c:v>664</c:v>
                </c:pt>
                <c:pt idx="12">
                  <c:v>670</c:v>
                </c:pt>
              </c:numCache>
            </c:numRef>
          </c:val>
          <c:extLst>
            <c:ext xmlns:c16="http://schemas.microsoft.com/office/drawing/2014/chart" uri="{C3380CC4-5D6E-409C-BE32-E72D297353CC}">
              <c16:uniqueId val="{00000007-4763-4380-B196-289D67DC2D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6852</c:v>
                </c:pt>
                <c:pt idx="3">
                  <c:v>5976</c:v>
                </c:pt>
                <c:pt idx="6">
                  <c:v>6017</c:v>
                </c:pt>
                <c:pt idx="9">
                  <c:v>5737</c:v>
                </c:pt>
                <c:pt idx="12">
                  <c:v>4501</c:v>
                </c:pt>
              </c:numCache>
            </c:numRef>
          </c:val>
          <c:extLst>
            <c:ext xmlns:c16="http://schemas.microsoft.com/office/drawing/2014/chart" uri="{C3380CC4-5D6E-409C-BE32-E72D297353CC}">
              <c16:uniqueId val="{00000008-4763-4380-B196-289D67DC2D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763-4380-B196-289D67DC2D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21739</c:v>
                </c:pt>
                <c:pt idx="3">
                  <c:v>22245</c:v>
                </c:pt>
                <c:pt idx="6">
                  <c:v>22687</c:v>
                </c:pt>
                <c:pt idx="9">
                  <c:v>23752</c:v>
                </c:pt>
                <c:pt idx="12">
                  <c:v>23523</c:v>
                </c:pt>
              </c:numCache>
            </c:numRef>
          </c:val>
          <c:extLst>
            <c:ext xmlns:c16="http://schemas.microsoft.com/office/drawing/2014/chart" uri="{C3380CC4-5D6E-409C-BE32-E72D297353CC}">
              <c16:uniqueId val="{0000000A-4763-4380-B196-289D67DC2D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5970</c:v>
                </c:pt>
                <c:pt idx="2">
                  <c:v>#N/A</c:v>
                </c:pt>
                <c:pt idx="3">
                  <c:v>#N/A</c:v>
                </c:pt>
                <c:pt idx="4">
                  <c:v>5116</c:v>
                </c:pt>
                <c:pt idx="5">
                  <c:v>#N/A</c:v>
                </c:pt>
                <c:pt idx="6">
                  <c:v>#N/A</c:v>
                </c:pt>
                <c:pt idx="7">
                  <c:v>5119</c:v>
                </c:pt>
                <c:pt idx="8">
                  <c:v>#N/A</c:v>
                </c:pt>
                <c:pt idx="9">
                  <c:v>#N/A</c:v>
                </c:pt>
                <c:pt idx="10">
                  <c:v>5589</c:v>
                </c:pt>
                <c:pt idx="11">
                  <c:v>#N/A</c:v>
                </c:pt>
                <c:pt idx="12">
                  <c:v>#N/A</c:v>
                </c:pt>
                <c:pt idx="13">
                  <c:v>4390</c:v>
                </c:pt>
                <c:pt idx="14">
                  <c:v>#N/A</c:v>
                </c:pt>
              </c:numCache>
            </c:numRef>
          </c:val>
          <c:smooth val="0"/>
          <c:extLst>
            <c:ext xmlns:c16="http://schemas.microsoft.com/office/drawing/2014/chart" uri="{C3380CC4-5D6E-409C-BE32-E72D297353CC}">
              <c16:uniqueId val="{0000000B-4763-4380-B196-289D67DC2D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1761</c:v>
                </c:pt>
                <c:pt idx="1">
                  <c:v>1872</c:v>
                </c:pt>
                <c:pt idx="2">
                  <c:v>2072</c:v>
                </c:pt>
              </c:numCache>
            </c:numRef>
          </c:val>
          <c:extLst>
            <c:ext xmlns:c16="http://schemas.microsoft.com/office/drawing/2014/chart" uri="{C3380CC4-5D6E-409C-BE32-E72D297353CC}">
              <c16:uniqueId val="{00000000-789B-48DE-8319-1973241253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241</c:v>
                </c:pt>
                <c:pt idx="1">
                  <c:v>241</c:v>
                </c:pt>
                <c:pt idx="2">
                  <c:v>170</c:v>
                </c:pt>
              </c:numCache>
            </c:numRef>
          </c:val>
          <c:extLst>
            <c:ext xmlns:c16="http://schemas.microsoft.com/office/drawing/2014/chart" uri="{C3380CC4-5D6E-409C-BE32-E72D297353CC}">
              <c16:uniqueId val="{00000001-789B-48DE-8319-1973241253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1587</c:v>
                </c:pt>
                <c:pt idx="1">
                  <c:v>1336</c:v>
                </c:pt>
                <c:pt idx="2">
                  <c:v>1369</c:v>
                </c:pt>
              </c:numCache>
            </c:numRef>
          </c:val>
          <c:extLst>
            <c:ext xmlns:c16="http://schemas.microsoft.com/office/drawing/2014/chart" uri="{C3380CC4-5D6E-409C-BE32-E72D297353CC}">
              <c16:uniqueId val="{00000002-789B-48DE-8319-1973241253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{0BC7EC7D-8515-4525-B164-EE14B70FA627}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884-4D72-B808-8279FE515D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{E9C5ABD5-643B-4E83-A3C4-925C198EFFF5}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84-4D72-B808-8279FE515D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{AF7F4819-79BA-4755-A131-F5F859798093}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84-4D72-B808-8279FE515D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{973458F8-9F5F-485D-BE59-3704156E7F46}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84-4D72-B808-8279FE515D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{FB9789C9-7353-4881-B7DC-1745E7BE6CF5}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84-4D72-B808-8279FE515D6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{04E4655D-B2D6-4862-9EF0-E7B74142F1D8}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884-4D72-B808-8279FE515D6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{8485D63E-CAFD-432A-ADDE-9E9FFEDB53D6}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884-4D72-B808-8279FE515D6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{EF5C73CE-7999-4E7F-91A5-602AB3C954FD}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884-4D72-B808-8279FE515D6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{3B100115-57FE-45A1-A9CC-1299E426C8C6}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884-4D72-B808-8279FE515D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57.1</c:v>
                </c:pt>
                <c:pt idx="16">
                  <c:v>58.7</c:v>
                </c:pt>
                <c:pt idx="24">
                  <c:v>55.4</c:v>
                </c:pt>
                <c:pt idx="32">
                  <c:v>56</c:v>
                </c:pt>
              </c:numCache>
            </c:numRef>
          </c:xVal>
          <c:yVal>
            <c:numRef>
              <c:f>公会計指標分析・財政指標組合せ分析表!$BP$51:$DC$51</c:f>
              <c:numCache>
                <c:formatCode>#,##0.0;"▲ "#,##0.0</c:formatCode>
                <c:ptCount val="40"/>
                <c:pt idx="0">
                  <c:v>65</c:v>
                </c:pt>
                <c:pt idx="8">
                  <c:v>57.5</c:v>
                </c:pt>
                <c:pt idx="16">
                  <c:v>58.2</c:v>
                </c:pt>
                <c:pt idx="24">
                  <c:v>64.099999999999994</c:v>
                </c:pt>
                <c:pt idx="32">
                  <c:v>49.4</c:v>
                </c:pt>
              </c:numCache>
            </c:numRef>
          </c:yVal>
          <c:smooth val="0"/>
          <c:extLst>
            <c:ext xmlns:c16="http://schemas.microsoft.com/office/drawing/2014/chart" uri="{C3380CC4-5D6E-409C-BE32-E72D297353CC}">
              <c16:uniqueId val="{00000009-3884-4D72-B808-8279FE515D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{721E23A1-EF8B-4688-96A2-59800132603D}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884-4D72-B808-8279FE515D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{70918BC5-11D0-47EA-A305-C9200B4E248D}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84-4D72-B808-8279FE515D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{87036D63-09BB-4DE6-B653-3F6B9B28A86E}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84-4D72-B808-8279FE515D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{8B51DDE7-71FF-4948-A025-958F32D54145}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84-4D72-B808-8279FE515D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{1A55A20F-94C5-40EE-B30D-1C0AFEA7D856}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84-4D72-B808-8279FE515D6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{44A6F126-2D64-45A8-9B5D-C28B10D21151}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884-4D72-B808-8279FE515D65}"/>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{2E43A955-4E44-4460-8E91-EE9D2B4ADE3D}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884-4D72-B808-8279FE515D65}"/>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{2833B035-C561-4B09-84E1-C64E5734DF31}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884-4D72-B808-8279FE515D6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{C3765A52-9072-4705-AF12-A7B2C254ADAC}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884-4D72-B808-8279FE515D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3884-4D72-B808-8279FE515D65}"/>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{CA828FA0-94AF-404A-833B-57F49D7116BA}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731-402D-96EF-B979F24EF4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{D34FA18D-75FB-42D7-B897-F5B5140A9827}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31-402D-96EF-B979F24EF4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{E6550B65-6CAF-4154-AA3F-5E9084F6474B}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31-402D-96EF-B979F24EF4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{6F5AC104-16B2-4E65-95AC-18F140E6787C}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31-402D-96EF-B979F24EF4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{4F6C5CDB-1E9A-4C91-9137-48D3AE724B65}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31-402D-96EF-B979F24EF49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{E370CFBD-C1BA-4229-B60C-F29AAC06404B}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731-402D-96EF-B979F24EF49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{989B5B71-9919-44CF-849C-C940A6051951}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731-402D-96EF-B979F24EF49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{83F4A5FE-6AFD-4261-B387-1758E4E376B7}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731-402D-96EF-B979F24EF49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{2683616E-A2CD-4806-8D49-5A12F4086931}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731-402D-96EF-B979F24EF4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7.6</c:v>
                </c:pt>
                <c:pt idx="16">
                  <c:v>7.9</c:v>
                </c:pt>
                <c:pt idx="24">
                  <c:v>8.3000000000000007</c:v>
                </c:pt>
                <c:pt idx="32">
                  <c:v>7.5</c:v>
                </c:pt>
              </c:numCache>
            </c:numRef>
          </c:xVal>
          <c:yVal>
            <c:numRef>
              <c:f>公会計指標分析・財政指標組合せ分析表!$BP$73:$DC$73</c:f>
              <c:numCache>
                <c:formatCode>#,##0.0;"▲ "#,##0.0</c:formatCode>
                <c:ptCount val="40"/>
                <c:pt idx="0">
                  <c:v>65</c:v>
                </c:pt>
                <c:pt idx="8">
                  <c:v>57.5</c:v>
                </c:pt>
                <c:pt idx="16">
                  <c:v>58.2</c:v>
                </c:pt>
                <c:pt idx="24">
                  <c:v>64.099999999999994</c:v>
                </c:pt>
                <c:pt idx="32">
                  <c:v>49.4</c:v>
                </c:pt>
              </c:numCache>
            </c:numRef>
          </c:yVal>
          <c:smooth val="0"/>
          <c:extLst>
            <c:ext xmlns:c16="http://schemas.microsoft.com/office/drawing/2014/chart" uri="{C3380CC4-5D6E-409C-BE32-E72D297353CC}">
              <c16:uniqueId val="{00000009-8731-402D-96EF-B979F24EF4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{EE9066D3-557F-4535-8A1D-04BCCA1004AA}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731-402D-96EF-B979F24EF4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{ECA7E6C6-13F7-45EF-8FCB-D895BE5BFF6D}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31-402D-96EF-B979F24EF4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{8D6B0009-749C-436B-832C-1CC71C4E9195}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31-402D-96EF-B979F24EF4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{8135F42C-A7DB-4C22-909C-65B0D4B7E1A9}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31-402D-96EF-B979F24EF4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{3F798847-4D7A-40CF-8FAA-3980EBB9EB4E}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31-402D-96EF-B979F24EF49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{41A25150-DB08-4657-B15B-D5F67D8CCA3D}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731-402D-96EF-B979F24EF496}"/>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{41E65C63-297C-4D6C-97D2-0EFDEC7E3642}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731-402D-96EF-B979F24EF496}"/>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{15C52D81-83D4-4520-B9F5-FF3DF2522B60}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731-402D-96EF-B979F24EF49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{E8248550-B198-420B-8E0A-9FB48FA06ACB}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731-402D-96EF-B979F24EF4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731-402D-96EF-B979F24EF496}"/>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以降大型建設事業の完成に伴い、高止まりの状態であったものの、主に公営企業債償還の順調な償還等よって特に令和２年度は減少に転じた。しかしながら一般会計においては本庁舎等の大型建設事業の元金償還が本格的に始まり、前年度に比べ元利償還金の増加が著しいため、引き続き注視する必要がある。</a:t>
          </a:r>
        </a:p>
        <a:p>
          <a:r>
            <a:rPr kumimoji="1" lang="ja-JP" altLang="en-US" sz="1100">
              <a:latin typeface="ＭＳ ゴシック" pitchFamily="49" charset="-128"/>
              <a:ea typeface="ＭＳ ゴシック" pitchFamily="49" charset="-128"/>
            </a:rPr>
            <a:t>　現在、地方債借入にあっては過疎対策事業債等の交付税算入の見込める地方債のみ選択するなど、分子の額の抑制に努めている。</a:t>
          </a:r>
        </a:p>
        <a:p>
          <a:r>
            <a:rPr kumimoji="1" lang="ja-JP" altLang="en-US" sz="1100">
              <a:latin typeface="ＭＳ ゴシック" pitchFamily="49" charset="-128"/>
              <a:ea typeface="ＭＳ ゴシック" pitchFamily="49" charset="-128"/>
            </a:rPr>
            <a:t>　今後は令和２年度までに実施された一般会計の大型施設整備事業に伴い、元利償還金の大幅増加が見込まれるため、今後の事業は緊急度や住民ニーズを十分考慮し、持続可能な財政基盤を構築できるよう努める。</a:t>
          </a:r>
        </a:p>
        <a:p>
          <a:r>
            <a:rPr kumimoji="1" lang="ja-JP" altLang="en-US" sz="1100">
              <a:latin typeface="ＭＳ ゴシック" pitchFamily="49" charset="-128"/>
              <a:ea typeface="ＭＳ ゴシック" pitchFamily="49" charset="-128"/>
            </a:rPr>
            <a:t>　また、新たな債務負担行為の設定にも十分注意することとする。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本市では、地方債を発行する場合は過疎対策事業債等の交付税措置の見込める地方債のみ活用している。</a:t>
          </a:r>
        </a:p>
        <a:p>
          <a:r>
            <a:rPr kumimoji="1" lang="ja-JP" altLang="en-US" sz="1200">
              <a:latin typeface="ＭＳ ゴシック" pitchFamily="49" charset="-128"/>
              <a:ea typeface="ＭＳ ゴシック" pitchFamily="49" charset="-128"/>
            </a:rPr>
            <a:t>　このため一般会計等にかかる地方債の現在高は増加傾向にあるが、将来負担額から控除される基準財政需要額算入見込額が増加し、将来負担比率の分子が増加してもなお、一定程度健全な財政を維持できているものと考えている。</a:t>
          </a:r>
        </a:p>
        <a:p>
          <a:r>
            <a:rPr kumimoji="1" lang="ja-JP" altLang="en-US" sz="1200">
              <a:latin typeface="ＭＳ ゴシック" pitchFamily="49" charset="-128"/>
              <a:ea typeface="ＭＳ ゴシック" pitchFamily="49" charset="-128"/>
            </a:rPr>
            <a:t>　加えて、本庁舎等の大型建設事業が完了し、地方債の現在高も令和元年度をピークに減少していくことで、今後将来負担はより一層抑制できると考えている。</a:t>
          </a:r>
        </a:p>
        <a:p>
          <a:r>
            <a:rPr kumimoji="1" lang="ja-JP" altLang="en-US" sz="1200">
              <a:latin typeface="ＭＳ ゴシック" pitchFamily="49" charset="-128"/>
              <a:ea typeface="ＭＳ ゴシック" pitchFamily="49" charset="-128"/>
            </a:rPr>
            <a:t>　今後の方向性として、一部事務組合及び公営企業等への負担に十分留意しながら財政運営を行うものとする。</a:t>
          </a:r>
        </a:p>
        <a:p>
          <a:r>
            <a:rPr kumimoji="1" lang="ja-JP" altLang="en-US" sz="1200">
              <a:latin typeface="ＭＳ ゴシック" pitchFamily="49" charset="-128"/>
              <a:ea typeface="ＭＳ ゴシック" pitchFamily="49" charset="-128"/>
            </a:rPr>
            <a:t>　また、充当可能な基金の現在高が十分にないことにも注意しつつ、今後も将来負担額を抑制するとともに、充当可能財源等の増加を図り将来負担比率の減少に努める。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特定目的基金のうち、義務教育施設整備基金、地域公共交通システム運営基金、森林環境譲与税基金、畑地かんがい用水確保基金について、かかる目的事業に充当するため取崩しを行った。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定額運用基金以外の基金に対しては、利子分の積立を行うとともに、今後見込まれる経費に対応するため、積立を行った。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百万円の取り崩しがあったものの、積立が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財政事情が厳しいことから、計画的且つ大規模な基金の積立は現在のところ行えないと判断している。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現時点における標準財政規模に対する財政調整基金と減債基金の合計額の割合は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％で、基金残高は適正であり、今後の行財政運営のために、現状維持とする方針である。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特定目的基金については、基金の趣旨に合った事業へ順次充当していくこととする。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・地域福祉振興基金：在宅福祉の向上、健康づくりの推進及び民間活動の活性化を促進し、地域福祉の振興及び増進を図る。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・地域公共交通システム運営基金：地域住民の生活交通の確保のため導入する地域公共交通システムの適正な管理運営を行う。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・廃棄物処理施設整備基金：廃棄物処理施設整備に要する経費に充てる。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・地域公共交通システム運営基金：地域公共交通システム運行に係る経費に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・まちづくり基金：地域の基盤整備の推進に要する経費に充てるため、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・義務教育施設整備基金：義務教育施設整備に要する経費に充てるため、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・義務教育施設整備基金：体育館の照明の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化、市内小中学校長寿命化事業等に充当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歳出の不足を財政調整基金の取り崩しで補う財政運営を避け、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年度は取崩しを行わず、今年度見込める余剰金の積立（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今後の行財政運営のため、特に近年の異常気象に対応するためには、現在高程度の残高は必要であると考えている。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年度途中での運用は行うものの、年度末残高は現在高となるよう財政運営を行っていく方針である。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利子のみ積立てている。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福祉施設の民間譲渡にかかる繰上償還に充当したため、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今後、施設廃止にかかる繰上償還が発生した場合に対応するため、現在の基金残高は確保し、一時的な公債費増に備える。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なお、本市では満期一括償還での借入れは行っておらず、今後も行う予定はない。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36,463
36,199
194.44
22,211,088
21,196,782
854,868
10,697,233
23,522,906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当市では、平成２８年度に策定した公共施設等総合管理計画において、今後４０年間で施設総量を</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％削減するという目標を掲げ、老朽化した施設の集約化・複合化や除却を進めることとしている。</a:t>
          </a:r>
        </a:p>
        <a:p>
          <a:r>
            <a:rPr kumimoji="1" lang="ja-JP" altLang="en-US" sz="1000">
              <a:latin typeface="ＭＳ Ｐゴシック" panose="020B0600070205080204" pitchFamily="50" charset="-128"/>
              <a:ea typeface="ＭＳ Ｐゴシック" panose="020B0600070205080204" pitchFamily="50" charset="-128"/>
            </a:rPr>
            <a:t>　有形固定資産減価償却率については、平成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年度までは類似団体平均と大きな乖離はなかったが、図書館・文化ホール等の竣工や、用途廃止施設の除却などの影響で減価償却率が改善された。</a:t>
          </a:r>
        </a:p>
        <a:p>
          <a:r>
            <a:rPr kumimoji="1" lang="ja-JP" altLang="en-US" sz="1000">
              <a:latin typeface="ＭＳ Ｐゴシック" panose="020B0600070205080204" pitchFamily="50" charset="-128"/>
              <a:ea typeface="ＭＳ Ｐゴシック" panose="020B0600070205080204" pitchFamily="50" charset="-128"/>
            </a:rPr>
            <a:t>　現在、一部施設の再編・統合を進めており、令和２年度末には個別施設計画を策定した。老朽化した施設の一部については個別施設計画を基に用途廃止・除却を行っていく。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49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47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94361</xdr:rowOff>
    </xdr:from>
    <xdr:to>
      <xdr:col>19</xdr:col>
      <xdr:colOff>187325</xdr:colOff>
      <xdr:row>29</xdr:row>
      <xdr:rowOff>24511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145161</xdr:rowOff>
    </xdr:from>
    <xdr:to>
      <xdr:col>23</xdr:col>
      <xdr:colOff>85725</xdr:colOff>
      <xdr:row>28</xdr:row>
      <xdr:rowOff>158115</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4945761"/>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165608</xdr:rowOff>
    </xdr:from>
    <xdr:to>
      <xdr:col>15</xdr:col>
      <xdr:colOff>187325</xdr:colOff>
      <xdr:row>29</xdr:row>
      <xdr:rowOff>95758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49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145161</xdr:rowOff>
    </xdr:from>
    <xdr:to>
      <xdr:col>19</xdr:col>
      <xdr:colOff>136525</xdr:colOff>
      <xdr:row>29</xdr:row>
      <xdr:rowOff>44958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4945761"/>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131064</xdr:rowOff>
    </xdr:from>
    <xdr:to>
      <xdr:col>11</xdr:col>
      <xdr:colOff>187325</xdr:colOff>
      <xdr:row>29</xdr:row>
      <xdr:rowOff>61214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493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10414</xdr:rowOff>
    </xdr:from>
    <xdr:to>
      <xdr:col>15</xdr:col>
      <xdr:colOff>136525</xdr:colOff>
      <xdr:row>29</xdr:row>
      <xdr:rowOff>44958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498246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154813</xdr:rowOff>
    </xdr:from>
    <xdr:to>
      <xdr:col>7</xdr:col>
      <xdr:colOff>187325</xdr:colOff>
      <xdr:row>29</xdr:row>
      <xdr:rowOff>84963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4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10414</xdr:rowOff>
    </xdr:from>
    <xdr:to>
      <xdr:col>11</xdr:col>
      <xdr:colOff>136525</xdr:colOff>
      <xdr:row>29</xdr:row>
      <xdr:rowOff>34163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1765300" y="498246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41038</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112285</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4741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77741</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47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101490</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473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債務償還比率は、類似団体に比べ高い水準となっている。新規の地方債借入等についてはさらに慎重に精査を行い、過重な債務とならないよう適正な財政運営を目指す。</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112425</xdr:rowOff>
    </xdr:from>
    <xdr:to>
      <xdr:col>76</xdr:col>
      <xdr:colOff>73025</xdr:colOff>
      <xdr:row>31</xdr:row>
      <xdr:rowOff>42575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2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90852</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23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123015</xdr:rowOff>
    </xdr:from>
    <xdr:to>
      <xdr:col>72</xdr:col>
      <xdr:colOff>123825</xdr:colOff>
      <xdr:row>31</xdr:row>
      <xdr:rowOff>53165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2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163225</xdr:rowOff>
    </xdr:from>
    <xdr:to>
      <xdr:col>76</xdr:col>
      <xdr:colOff>22225</xdr:colOff>
      <xdr:row>31</xdr:row>
      <xdr:rowOff>2365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5306725"/>
          <a:ext cx="7112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114173</xdr:rowOff>
    </xdr:from>
    <xdr:to>
      <xdr:col>68</xdr:col>
      <xdr:colOff>123825</xdr:colOff>
      <xdr:row>31</xdr:row>
      <xdr:rowOff>44323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2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164973</xdr:rowOff>
    </xdr:from>
    <xdr:to>
      <xdr:col>72</xdr:col>
      <xdr:colOff>73025</xdr:colOff>
      <xdr:row>31</xdr:row>
      <xdr:rowOff>2365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308473"/>
          <a:ext cx="762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112117</xdr:rowOff>
    </xdr:from>
    <xdr:to>
      <xdr:col>64</xdr:col>
      <xdr:colOff>123825</xdr:colOff>
      <xdr:row>31</xdr:row>
      <xdr:rowOff>42267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2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162917</xdr:rowOff>
    </xdr:from>
    <xdr:to>
      <xdr:col>68</xdr:col>
      <xdr:colOff>73025</xdr:colOff>
      <xdr:row>30</xdr:row>
      <xdr:rowOff>164973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306417"/>
          <a:ext cx="762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142754</xdr:rowOff>
    </xdr:from>
    <xdr:to>
      <xdr:col>60</xdr:col>
      <xdr:colOff>123825</xdr:colOff>
      <xdr:row>31</xdr:row>
      <xdr:rowOff>72904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2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162917</xdr:rowOff>
    </xdr:from>
    <xdr:to>
      <xdr:col>64</xdr:col>
      <xdr:colOff>73025</xdr:colOff>
      <xdr:row>31</xdr:row>
      <xdr:rowOff>22104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5306417"/>
          <a:ext cx="762000" cy="3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44292</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3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35450</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3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33394</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34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64031</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3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36,463
36,199
194.44
22,211,088
21,196,782
854,868
10,697,233
23,522,906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7620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808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76835</xdr:rowOff>
    </xdr:from>
    <xdr:to>
      <xdr:col>15</xdr:col>
      <xdr:colOff>101600</xdr:colOff>
      <xdr:row>39</xdr:row>
      <xdr:rowOff>6985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127635</xdr:rowOff>
    </xdr:from>
    <xdr:to>
      <xdr:col>19</xdr:col>
      <xdr:colOff>177800</xdr:colOff>
      <xdr:row>38</xdr:row>
      <xdr:rowOff>165735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427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40640</xdr:rowOff>
    </xdr:from>
    <xdr:to>
      <xdr:col>10</xdr:col>
      <xdr:colOff>165100</xdr:colOff>
      <xdr:row>38</xdr:row>
      <xdr:rowOff>142240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91440</xdr:rowOff>
    </xdr:from>
    <xdr:to>
      <xdr:col>15</xdr:col>
      <xdr:colOff>50800</xdr:colOff>
      <xdr:row>38</xdr:row>
      <xdr:rowOff>127635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06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xdr:rowOff>
    </xdr:from>
    <xdr:to>
      <xdr:col>6</xdr:col>
      <xdr:colOff>38100</xdr:colOff>
      <xdr:row>38</xdr:row>
      <xdr:rowOff>109855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59055</xdr:rowOff>
    </xdr:from>
    <xdr:to>
      <xdr:col>10</xdr:col>
      <xdr:colOff>114300</xdr:colOff>
      <xdr:row>38</xdr:row>
      <xdr:rowOff>91440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74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169562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133367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100982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39312</xdr:rowOff>
    </xdr:from>
    <xdr:to>
      <xdr:col>55</xdr:col>
      <xdr:colOff>50800</xdr:colOff>
      <xdr:row>41</xdr:row>
      <xdr:rowOff>140912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70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125689</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98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41521</xdr:rowOff>
    </xdr:from>
    <xdr:to>
      <xdr:col>50</xdr:col>
      <xdr:colOff>165100</xdr:colOff>
      <xdr:row>41</xdr:row>
      <xdr:rowOff>143121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70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90112</xdr:rowOff>
    </xdr:from>
    <xdr:to>
      <xdr:col>55</xdr:col>
      <xdr:colOff>0</xdr:colOff>
      <xdr:row>41</xdr:row>
      <xdr:rowOff>92321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7119562"/>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43045</xdr:rowOff>
    </xdr:from>
    <xdr:to>
      <xdr:col>46</xdr:col>
      <xdr:colOff>38100</xdr:colOff>
      <xdr:row>41</xdr:row>
      <xdr:rowOff>144645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70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92321</xdr:rowOff>
    </xdr:from>
    <xdr:to>
      <xdr:col>50</xdr:col>
      <xdr:colOff>114300</xdr:colOff>
      <xdr:row>41</xdr:row>
      <xdr:rowOff>93845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1217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43862</xdr:rowOff>
    </xdr:from>
    <xdr:to>
      <xdr:col>41</xdr:col>
      <xdr:colOff>101600</xdr:colOff>
      <xdr:row>41</xdr:row>
      <xdr:rowOff>145462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70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93845</xdr:rowOff>
    </xdr:from>
    <xdr:to>
      <xdr:col>45</xdr:col>
      <xdr:colOff>177800</xdr:colOff>
      <xdr:row>41</xdr:row>
      <xdr:rowOff>94662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7123295"/>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45724</xdr:rowOff>
    </xdr:from>
    <xdr:to>
      <xdr:col>36</xdr:col>
      <xdr:colOff>165100</xdr:colOff>
      <xdr:row>41</xdr:row>
      <xdr:rowOff>147324</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70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94662</xdr:rowOff>
    </xdr:from>
    <xdr:to>
      <xdr:col>41</xdr:col>
      <xdr:colOff>50800</xdr:colOff>
      <xdr:row>41</xdr:row>
      <xdr:rowOff>96524</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124112"/>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134248</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71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135772</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71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136589</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71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138451</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716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53992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81915</xdr:rowOff>
    </xdr:from>
    <xdr:to>
      <xdr:col>24</xdr:col>
      <xdr:colOff>63500</xdr:colOff>
      <xdr:row>61</xdr:row>
      <xdr:rowOff>140970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3797300" y="1054036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140970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567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108585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365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78105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504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36847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4462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113047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141450</xdr:rowOff>
    </xdr:from>
    <xdr:to>
      <xdr:col>55</xdr:col>
      <xdr:colOff>50800</xdr:colOff>
      <xdr:row>64</xdr:row>
      <xdr:rowOff>71600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56377</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5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146617</xdr:rowOff>
    </xdr:from>
    <xdr:to>
      <xdr:col>50</xdr:col>
      <xdr:colOff>165100</xdr:colOff>
      <xdr:row>64</xdr:row>
      <xdr:rowOff>76767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20800</xdr:rowOff>
    </xdr:from>
    <xdr:to>
      <xdr:col>55</xdr:col>
      <xdr:colOff>0</xdr:colOff>
      <xdr:row>64</xdr:row>
      <xdr:rowOff>25967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993600"/>
          <a:ext cx="8382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147064</xdr:rowOff>
    </xdr:from>
    <xdr:to>
      <xdr:col>46</xdr:col>
      <xdr:colOff>38100</xdr:colOff>
      <xdr:row>64</xdr:row>
      <xdr:rowOff>77214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25967</xdr:rowOff>
    </xdr:from>
    <xdr:to>
      <xdr:col>50</xdr:col>
      <xdr:colOff>114300</xdr:colOff>
      <xdr:row>64</xdr:row>
      <xdr:rowOff>26414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998767"/>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147301</xdr:rowOff>
    </xdr:from>
    <xdr:to>
      <xdr:col>41</xdr:col>
      <xdr:colOff>101600</xdr:colOff>
      <xdr:row>64</xdr:row>
      <xdr:rowOff>77451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4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26414</xdr:rowOff>
    </xdr:from>
    <xdr:to>
      <xdr:col>45</xdr:col>
      <xdr:colOff>177800</xdr:colOff>
      <xdr:row>64</xdr:row>
      <xdr:rowOff>26651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99214"/>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147846</xdr:rowOff>
    </xdr:from>
    <xdr:to>
      <xdr:col>36</xdr:col>
      <xdr:colOff>165100</xdr:colOff>
      <xdr:row>64</xdr:row>
      <xdr:rowOff>77996</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26651</xdr:rowOff>
    </xdr:from>
    <xdr:to>
      <xdr:col>41</xdr:col>
      <xdr:colOff>50800</xdr:colOff>
      <xdr:row>64</xdr:row>
      <xdr:rowOff>27196</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99451"/>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67894</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10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68341</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10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68578</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10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69123</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04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164464</xdr:rowOff>
    </xdr:from>
    <xdr:to>
      <xdr:col>20</xdr:col>
      <xdr:colOff>38100</xdr:colOff>
      <xdr:row>84</xdr:row>
      <xdr:rowOff>94614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43814</xdr:rowOff>
    </xdr:from>
    <xdr:to>
      <xdr:col>24</xdr:col>
      <xdr:colOff>63500</xdr:colOff>
      <xdr:row>84</xdr:row>
      <xdr:rowOff>72389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4456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130175</xdr:rowOff>
    </xdr:from>
    <xdr:to>
      <xdr:col>15</xdr:col>
      <xdr:colOff>101600</xdr:colOff>
      <xdr:row>84</xdr:row>
      <xdr:rowOff>60325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xdr:rowOff>
    </xdr:from>
    <xdr:to>
      <xdr:col>19</xdr:col>
      <xdr:colOff>177800</xdr:colOff>
      <xdr:row>84</xdr:row>
      <xdr:rowOff>43814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4113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9525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380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116205</xdr:rowOff>
    </xdr:from>
    <xdr:to>
      <xdr:col>10</xdr:col>
      <xdr:colOff>114300</xdr:colOff>
      <xdr:row>83</xdr:row>
      <xdr:rowOff>150495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346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85741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51452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20972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117830</xdr:rowOff>
    </xdr:from>
    <xdr:to>
      <xdr:col>55</xdr:col>
      <xdr:colOff>50800</xdr:colOff>
      <xdr:row>86</xdr:row>
      <xdr:rowOff>47980</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6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118334</xdr:rowOff>
    </xdr:from>
    <xdr:to>
      <xdr:col>50</xdr:col>
      <xdr:colOff>165100</xdr:colOff>
      <xdr:row>86</xdr:row>
      <xdr:rowOff>48484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168630</xdr:rowOff>
    </xdr:from>
    <xdr:to>
      <xdr:col>55</xdr:col>
      <xdr:colOff>0</xdr:colOff>
      <xdr:row>85</xdr:row>
      <xdr:rowOff>169134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741880"/>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118700</xdr:rowOff>
    </xdr:from>
    <xdr:to>
      <xdr:col>46</xdr:col>
      <xdr:colOff>38100</xdr:colOff>
      <xdr:row>86</xdr:row>
      <xdr:rowOff>48850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69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169134</xdr:rowOff>
    </xdr:from>
    <xdr:to>
      <xdr:col>50</xdr:col>
      <xdr:colOff>114300</xdr:colOff>
      <xdr:row>85</xdr:row>
      <xdr:rowOff>169500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74238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118883</xdr:rowOff>
    </xdr:from>
    <xdr:to>
      <xdr:col>41</xdr:col>
      <xdr:colOff>101600</xdr:colOff>
      <xdr:row>86</xdr:row>
      <xdr:rowOff>49033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6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169500</xdr:rowOff>
    </xdr:from>
    <xdr:to>
      <xdr:col>45</xdr:col>
      <xdr:colOff>177800</xdr:colOff>
      <xdr:row>85</xdr:row>
      <xdr:rowOff>169683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74275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119340</xdr:rowOff>
    </xdr:from>
    <xdr:to>
      <xdr:col>36</xdr:col>
      <xdr:colOff>165100</xdr:colOff>
      <xdr:row>86</xdr:row>
      <xdr:rowOff>49490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6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169683</xdr:rowOff>
    </xdr:from>
    <xdr:to>
      <xdr:col>41</xdr:col>
      <xdr:colOff>50800</xdr:colOff>
      <xdr:row>85</xdr:row>
      <xdr:rowOff>170140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74293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39611</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78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39977</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78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40160</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78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40617</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78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1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1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100-000095010000}"/>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100-000097010000}"/>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4173</xdr:rowOff>
    </xdr:from>
    <xdr:to>
      <xdr:col>24</xdr:col>
      <xdr:colOff>114300</xdr:colOff>
      <xdr:row>104</xdr:row>
      <xdr:rowOff>105773</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4584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27050</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100-0000A3010000}"/>
            </a:ext>
          </a:extLst>
        </xdr:cNvPr>
        <xdr:cNvSpPr txBox="1"/>
      </xdr:nvSpPr>
      <xdr:spPr>
        <a:xfrm>
          <a:off x="4673600" y="1768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152763</xdr:rowOff>
    </xdr:from>
    <xdr:to>
      <xdr:col>20</xdr:col>
      <xdr:colOff>38100</xdr:colOff>
      <xdr:row>104</xdr:row>
      <xdr:rowOff>82913</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3746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32113</xdr:rowOff>
    </xdr:from>
    <xdr:to>
      <xdr:col>24</xdr:col>
      <xdr:colOff>63500</xdr:colOff>
      <xdr:row>104</xdr:row>
      <xdr:rowOff>54973</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3797300" y="178629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120106</xdr:rowOff>
    </xdr:from>
    <xdr:to>
      <xdr:col>15</xdr:col>
      <xdr:colOff>101600</xdr:colOff>
      <xdr:row>104</xdr:row>
      <xdr:rowOff>50256</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857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170906</xdr:rowOff>
    </xdr:from>
    <xdr:to>
      <xdr:col>19</xdr:col>
      <xdr:colOff>177800</xdr:colOff>
      <xdr:row>104</xdr:row>
      <xdr:rowOff>32113</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908300" y="178302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85816</xdr:rowOff>
    </xdr:from>
    <xdr:to>
      <xdr:col>10</xdr:col>
      <xdr:colOff>165100</xdr:colOff>
      <xdr:row>104</xdr:row>
      <xdr:rowOff>15966</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968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136616</xdr:rowOff>
    </xdr:from>
    <xdr:to>
      <xdr:col>15</xdr:col>
      <xdr:colOff>50800</xdr:colOff>
      <xdr:row>103</xdr:row>
      <xdr:rowOff>170906</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019300" y="177959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54792</xdr:rowOff>
    </xdr:from>
    <xdr:to>
      <xdr:col>6</xdr:col>
      <xdr:colOff>38100</xdr:colOff>
      <xdr:row>103</xdr:row>
      <xdr:rowOff>156392</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079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105592</xdr:rowOff>
    </xdr:from>
    <xdr:to>
      <xdr:col>10</xdr:col>
      <xdr:colOff>114300</xdr:colOff>
      <xdr:row>103</xdr:row>
      <xdr:rowOff>136616</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130300" y="1776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99440</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66783</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32493</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1469</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id="{00000000-0008-0000-0100-0000CA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100-0000CC010000}"/>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100-0000CE010000}"/>
            </a:ext>
          </a:extLst>
        </xdr:cNvPr>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103087</xdr:rowOff>
    </xdr:from>
    <xdr:to>
      <xdr:col>55</xdr:col>
      <xdr:colOff>50800</xdr:colOff>
      <xdr:row>108</xdr:row>
      <xdr:rowOff>33237</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0426700" y="184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20139</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00000000-0008-0000-0100-0000DA010000}"/>
            </a:ext>
          </a:extLst>
        </xdr:cNvPr>
        <xdr:cNvSpPr txBox="1"/>
      </xdr:nvSpPr>
      <xdr:spPr>
        <a:xfrm>
          <a:off x="10515600" y="1836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105370</xdr:rowOff>
    </xdr:from>
    <xdr:to>
      <xdr:col>50</xdr:col>
      <xdr:colOff>165100</xdr:colOff>
      <xdr:row>108</xdr:row>
      <xdr:rowOff>35520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9588500" y="184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153887</xdr:rowOff>
    </xdr:from>
    <xdr:to>
      <xdr:col>55</xdr:col>
      <xdr:colOff>0</xdr:colOff>
      <xdr:row>107</xdr:row>
      <xdr:rowOff>156170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9639300" y="18499037"/>
          <a:ext cx="838200" cy="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106851</xdr:rowOff>
    </xdr:from>
    <xdr:to>
      <xdr:col>46</xdr:col>
      <xdr:colOff>38100</xdr:colOff>
      <xdr:row>108</xdr:row>
      <xdr:rowOff>37001</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8699500" y="184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156170</xdr:rowOff>
    </xdr:from>
    <xdr:to>
      <xdr:col>50</xdr:col>
      <xdr:colOff>114300</xdr:colOff>
      <xdr:row>107</xdr:row>
      <xdr:rowOff>157651</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8750300" y="18501320"/>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107031</xdr:rowOff>
    </xdr:from>
    <xdr:to>
      <xdr:col>41</xdr:col>
      <xdr:colOff>101600</xdr:colOff>
      <xdr:row>108</xdr:row>
      <xdr:rowOff>37181</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7810500" y="1845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157651</xdr:rowOff>
    </xdr:from>
    <xdr:to>
      <xdr:col>45</xdr:col>
      <xdr:colOff>177800</xdr:colOff>
      <xdr:row>107</xdr:row>
      <xdr:rowOff>157831</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7861300" y="18502801"/>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108017</xdr:rowOff>
    </xdr:from>
    <xdr:to>
      <xdr:col>36</xdr:col>
      <xdr:colOff>165100</xdr:colOff>
      <xdr:row>108</xdr:row>
      <xdr:rowOff>38167</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6921500" y="184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157831</xdr:rowOff>
    </xdr:from>
    <xdr:to>
      <xdr:col>41</xdr:col>
      <xdr:colOff>50800</xdr:colOff>
      <xdr:row>107</xdr:row>
      <xdr:rowOff>158817</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6972300" y="18502981"/>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26647</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5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28128</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54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28308</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54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29294</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85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1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100-000005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100-000007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100-00000902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92347</xdr:rowOff>
    </xdr:from>
    <xdr:to>
      <xdr:col>85</xdr:col>
      <xdr:colOff>177800</xdr:colOff>
      <xdr:row>40</xdr:row>
      <xdr:rowOff>22497</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62687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70774</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100-000015020000}"/>
            </a:ext>
          </a:extLst>
        </xdr:cNvPr>
        <xdr:cNvSpPr txBox="1"/>
      </xdr:nvSpPr>
      <xdr:spPr>
        <a:xfrm>
          <a:off x="16357600"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143147</xdr:rowOff>
    </xdr:from>
    <xdr:to>
      <xdr:col>85</xdr:col>
      <xdr:colOff>127000</xdr:colOff>
      <xdr:row>40</xdr:row>
      <xdr:rowOff>76200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5481300" y="682969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76200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4592300" y="688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123372</xdr:rowOff>
    </xdr:from>
    <xdr:to>
      <xdr:col>72</xdr:col>
      <xdr:colOff>38100</xdr:colOff>
      <xdr:row>40</xdr:row>
      <xdr:rowOff>53522</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3652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2722</xdr:rowOff>
    </xdr:from>
    <xdr:to>
      <xdr:col>76</xdr:col>
      <xdr:colOff>114300</xdr:colOff>
      <xdr:row>40</xdr:row>
      <xdr:rowOff>30480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3703300" y="68607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128451</xdr:rowOff>
    </xdr:from>
    <xdr:to>
      <xdr:col>71</xdr:col>
      <xdr:colOff>177800</xdr:colOff>
      <xdr:row>40</xdr:row>
      <xdr:rowOff>2722</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814300" y="681500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44649</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170378</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146231</xdr:rowOff>
    </xdr:from>
    <xdr:to>
      <xdr:col>116</xdr:col>
      <xdr:colOff>114300</xdr:colOff>
      <xdr:row>41</xdr:row>
      <xdr:rowOff>76381</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124658</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30299</xdr:rowOff>
    </xdr:from>
    <xdr:to>
      <xdr:col>112</xdr:col>
      <xdr:colOff>38100</xdr:colOff>
      <xdr:row>40</xdr:row>
      <xdr:rowOff>131899</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81099</xdr:rowOff>
    </xdr:from>
    <xdr:to>
      <xdr:col>116</xdr:col>
      <xdr:colOff>63500</xdr:colOff>
      <xdr:row>41</xdr:row>
      <xdr:rowOff>25581</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1323300" y="6939099"/>
          <a:ext cx="8382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30299</xdr:rowOff>
    </xdr:from>
    <xdr:to>
      <xdr:col>107</xdr:col>
      <xdr:colOff>101600</xdr:colOff>
      <xdr:row>40</xdr:row>
      <xdr:rowOff>131899</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81099</xdr:rowOff>
    </xdr:from>
    <xdr:to>
      <xdr:col>111</xdr:col>
      <xdr:colOff>177800</xdr:colOff>
      <xdr:row>40</xdr:row>
      <xdr:rowOff>81099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0434300" y="693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17235</xdr:rowOff>
    </xdr:from>
    <xdr:to>
      <xdr:col>102</xdr:col>
      <xdr:colOff>165100</xdr:colOff>
      <xdr:row>40</xdr:row>
      <xdr:rowOff>118835</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68035</xdr:rowOff>
    </xdr:from>
    <xdr:to>
      <xdr:col>107</xdr:col>
      <xdr:colOff>50800</xdr:colOff>
      <xdr:row>40</xdr:row>
      <xdr:rowOff>81099</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9545300" y="692603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22134</xdr:rowOff>
    </xdr:from>
    <xdr:to>
      <xdr:col>98</xdr:col>
      <xdr:colOff>38100</xdr:colOff>
      <xdr:row>40</xdr:row>
      <xdr:rowOff>123734</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68035</xdr:rowOff>
    </xdr:from>
    <xdr:to>
      <xdr:col>102</xdr:col>
      <xdr:colOff>114300</xdr:colOff>
      <xdr:row>40</xdr:row>
      <xdr:rowOff>72934</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69260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148426</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66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148426</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66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135362</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140261</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88265</xdr:rowOff>
    </xdr:from>
    <xdr:to>
      <xdr:col>85</xdr:col>
      <xdr:colOff>177800</xdr:colOff>
      <xdr:row>60</xdr:row>
      <xdr:rowOff>18415</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111142</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139065</xdr:rowOff>
    </xdr:from>
    <xdr:to>
      <xdr:col>85</xdr:col>
      <xdr:colOff>127000</xdr:colOff>
      <xdr:row>59</xdr:row>
      <xdr:rowOff>156210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5481300" y="102546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59690</xdr:rowOff>
    </xdr:from>
    <xdr:to>
      <xdr:col>76</xdr:col>
      <xdr:colOff>165100</xdr:colOff>
      <xdr:row>59</xdr:row>
      <xdr:rowOff>161290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110490</xdr:rowOff>
    </xdr:from>
    <xdr:to>
      <xdr:col>81</xdr:col>
      <xdr:colOff>50800</xdr:colOff>
      <xdr:row>59</xdr:row>
      <xdr:rowOff>156210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0226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xdr:rowOff>
    </xdr:from>
    <xdr:to>
      <xdr:col>72</xdr:col>
      <xdr:colOff>38100</xdr:colOff>
      <xdr:row>59</xdr:row>
      <xdr:rowOff>117475</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110490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3703300" y="101822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147320</xdr:rowOff>
    </xdr:from>
    <xdr:to>
      <xdr:col>67</xdr:col>
      <xdr:colOff>101600</xdr:colOff>
      <xdr:row>59</xdr:row>
      <xdr:rowOff>77470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26670</xdr:rowOff>
    </xdr:from>
    <xdr:to>
      <xdr:col>71</xdr:col>
      <xdr:colOff>177800</xdr:colOff>
      <xdr:row>59</xdr:row>
      <xdr:rowOff>66675</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0142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6367</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134002</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93997</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826</xdr:rowOff>
    </xdr:from>
    <xdr:to>
      <xdr:col>116</xdr:col>
      <xdr:colOff>114300</xdr:colOff>
      <xdr:row>62</xdr:row>
      <xdr:rowOff>102426</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6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87203</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54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5397</xdr:rowOff>
    </xdr:from>
    <xdr:to>
      <xdr:col>112</xdr:col>
      <xdr:colOff>38100</xdr:colOff>
      <xdr:row>62</xdr:row>
      <xdr:rowOff>106997</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6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51626</xdr:rowOff>
    </xdr:from>
    <xdr:to>
      <xdr:col>116</xdr:col>
      <xdr:colOff>63500</xdr:colOff>
      <xdr:row>62</xdr:row>
      <xdr:rowOff>56197</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681526"/>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xdr:rowOff>
    </xdr:from>
    <xdr:to>
      <xdr:col>107</xdr:col>
      <xdr:colOff>101600</xdr:colOff>
      <xdr:row>62</xdr:row>
      <xdr:rowOff>110236</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56197</xdr:rowOff>
    </xdr:from>
    <xdr:to>
      <xdr:col>111</xdr:col>
      <xdr:colOff>177800</xdr:colOff>
      <xdr:row>62</xdr:row>
      <xdr:rowOff>59436</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68609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9969</xdr:rowOff>
    </xdr:from>
    <xdr:to>
      <xdr:col>102</xdr:col>
      <xdr:colOff>165100</xdr:colOff>
      <xdr:row>62</xdr:row>
      <xdr:rowOff>111569</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6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59436</xdr:rowOff>
    </xdr:from>
    <xdr:to>
      <xdr:col>107</xdr:col>
      <xdr:colOff>50800</xdr:colOff>
      <xdr:row>62</xdr:row>
      <xdr:rowOff>60769</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068933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14542</xdr:rowOff>
    </xdr:from>
    <xdr:to>
      <xdr:col>98</xdr:col>
      <xdr:colOff>38100</xdr:colOff>
      <xdr:row>62</xdr:row>
      <xdr:rowOff>116142</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6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60769</xdr:rowOff>
    </xdr:from>
    <xdr:to>
      <xdr:col>102</xdr:col>
      <xdr:colOff>114300</xdr:colOff>
      <xdr:row>62</xdr:row>
      <xdr:rowOff>65342</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69066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98124</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72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102696</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73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107269</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73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1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00000000-0008-0000-01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52" name="【児童館】&#10;有形固定資産減価償却率最大値テキスト">
          <a:extLst>
            <a:ext uri="{FF2B5EF4-FFF2-40B4-BE49-F238E27FC236}">
              <a16:creationId xmlns:a16="http://schemas.microsoft.com/office/drawing/2014/main" id="{00000000-0008-0000-0100-0000F0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100-0000F2020000}"/>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101600</xdr:rowOff>
    </xdr:from>
    <xdr:to>
      <xdr:col>85</xdr:col>
      <xdr:colOff>177800</xdr:colOff>
      <xdr:row>87</xdr:row>
      <xdr:rowOff>31750</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6268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16527</xdr:rowOff>
    </xdr:from>
    <xdr:ext cx="405111" cy="259045"/>
    <xdr:sp macro="" textlink="">
      <xdr:nvSpPr>
        <xdr:cNvPr id="766" name="【児童館】&#10;有形固定資産減価償却率該当値テキスト">
          <a:extLst>
            <a:ext uri="{FF2B5EF4-FFF2-40B4-BE49-F238E27FC236}">
              <a16:creationId xmlns:a16="http://schemas.microsoft.com/office/drawing/2014/main" id="{00000000-0008-0000-0100-0000FE020000}"/>
            </a:ext>
          </a:extLst>
        </xdr:cNvPr>
        <xdr:cNvSpPr txBox="1"/>
      </xdr:nvSpPr>
      <xdr:spPr>
        <a:xfrm>
          <a:off x="16357600" y="1476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65677</xdr:rowOff>
    </xdr:from>
    <xdr:to>
      <xdr:col>81</xdr:col>
      <xdr:colOff>101600</xdr:colOff>
      <xdr:row>86</xdr:row>
      <xdr:rowOff>167277</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5430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116477</xdr:rowOff>
    </xdr:from>
    <xdr:to>
      <xdr:col>85</xdr:col>
      <xdr:colOff>127000</xdr:colOff>
      <xdr:row>86</xdr:row>
      <xdr:rowOff>152400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5481300" y="148611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29755</xdr:rowOff>
    </xdr:from>
    <xdr:to>
      <xdr:col>76</xdr:col>
      <xdr:colOff>165100</xdr:colOff>
      <xdr:row>86</xdr:row>
      <xdr:rowOff>131355</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4541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80555</xdr:rowOff>
    </xdr:from>
    <xdr:to>
      <xdr:col>81</xdr:col>
      <xdr:colOff>50800</xdr:colOff>
      <xdr:row>86</xdr:row>
      <xdr:rowOff>116477</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4592300" y="148252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165281</xdr:rowOff>
    </xdr:from>
    <xdr:to>
      <xdr:col>72</xdr:col>
      <xdr:colOff>38100</xdr:colOff>
      <xdr:row>86</xdr:row>
      <xdr:rowOff>95431</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3652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44631</xdr:rowOff>
    </xdr:from>
    <xdr:to>
      <xdr:col>76</xdr:col>
      <xdr:colOff>114300</xdr:colOff>
      <xdr:row>86</xdr:row>
      <xdr:rowOff>80555</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3703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129358</xdr:rowOff>
    </xdr:from>
    <xdr:to>
      <xdr:col>67</xdr:col>
      <xdr:colOff>101600</xdr:colOff>
      <xdr:row>86</xdr:row>
      <xdr:rowOff>59508</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2763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8708</xdr:rowOff>
    </xdr:from>
    <xdr:to>
      <xdr:col>71</xdr:col>
      <xdr:colOff>177800</xdr:colOff>
      <xdr:row>86</xdr:row>
      <xdr:rowOff>44631</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814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158404</xdr:rowOff>
    </xdr:from>
    <xdr:ext cx="405111" cy="259045"/>
    <xdr:sp macro="" textlink="">
      <xdr:nvSpPr>
        <xdr:cNvPr id="779" name="n_1mainValue【児童館】&#10;有形固定資産減価償却率">
          <a:extLst>
            <a:ext uri="{FF2B5EF4-FFF2-40B4-BE49-F238E27FC236}">
              <a16:creationId xmlns:a16="http://schemas.microsoft.com/office/drawing/2014/main" id="{00000000-0008-0000-0100-00000B030000}"/>
            </a:ext>
          </a:extLst>
        </xdr:cNvPr>
        <xdr:cNvSpPr txBox="1"/>
      </xdr:nvSpPr>
      <xdr:spPr>
        <a:xfrm>
          <a:off x="152660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122482</xdr:rowOff>
    </xdr:from>
    <xdr:ext cx="405111" cy="259045"/>
    <xdr:sp macro="" textlink="">
      <xdr:nvSpPr>
        <xdr:cNvPr id="780" name="n_2mainValue【児童館】&#10;有形固定資産減価償却率">
          <a:extLst>
            <a:ext uri="{FF2B5EF4-FFF2-40B4-BE49-F238E27FC236}">
              <a16:creationId xmlns:a16="http://schemas.microsoft.com/office/drawing/2014/main" id="{00000000-0008-0000-0100-00000C030000}"/>
            </a:ext>
          </a:extLst>
        </xdr:cNvPr>
        <xdr:cNvSpPr txBox="1"/>
      </xdr:nvSpPr>
      <xdr:spPr>
        <a:xfrm>
          <a:off x="14389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86558</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100-00000D030000}"/>
            </a:ext>
          </a:extLst>
        </xdr:cNvPr>
        <xdr:cNvSpPr txBox="1"/>
      </xdr:nvSpPr>
      <xdr:spPr>
        <a:xfrm>
          <a:off x="13500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50635</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100-00000E030000}"/>
            </a:ext>
          </a:extLst>
        </xdr:cNvPr>
        <xdr:cNvSpPr txBox="1"/>
      </xdr:nvSpPr>
      <xdr:spPr>
        <a:xfrm>
          <a:off x="12611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00000000-0008-0000-01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7" name="【児童館】&#10;一人当たり面積最小値テキスト">
          <a:extLst>
            <a:ext uri="{FF2B5EF4-FFF2-40B4-BE49-F238E27FC236}">
              <a16:creationId xmlns:a16="http://schemas.microsoft.com/office/drawing/2014/main" id="{00000000-0008-0000-0100-000027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9" name="【児童館】&#10;一人当たり面積最大値テキスト">
          <a:extLst>
            <a:ext uri="{FF2B5EF4-FFF2-40B4-BE49-F238E27FC236}">
              <a16:creationId xmlns:a16="http://schemas.microsoft.com/office/drawing/2014/main" id="{00000000-0008-0000-0100-00002903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1" name="【児童館】&#10;一人当たり面積平均値テキスト">
          <a:extLst>
            <a:ext uri="{FF2B5EF4-FFF2-40B4-BE49-F238E27FC236}">
              <a16:creationId xmlns:a16="http://schemas.microsoft.com/office/drawing/2014/main" id="{00000000-0008-0000-0100-00002B030000}"/>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23" name="【児童館】&#10;一人当たり面積該当値テキスト">
          <a:extLst>
            <a:ext uri="{FF2B5EF4-FFF2-40B4-BE49-F238E27FC236}">
              <a16:creationId xmlns:a16="http://schemas.microsoft.com/office/drawing/2014/main" id="{00000000-0008-0000-0100-000037030000}"/>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32" name="n_1aveValue【児童館】&#10;一人当たり面積">
          <a:extLst>
            <a:ext uri="{FF2B5EF4-FFF2-40B4-BE49-F238E27FC236}">
              <a16:creationId xmlns:a16="http://schemas.microsoft.com/office/drawing/2014/main" id="{00000000-0008-0000-0100-00004003000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3" name="n_2aveValue【児童館】&#10;一人当たり面積">
          <a:extLst>
            <a:ext uri="{FF2B5EF4-FFF2-40B4-BE49-F238E27FC236}">
              <a16:creationId xmlns:a16="http://schemas.microsoft.com/office/drawing/2014/main" id="{00000000-0008-0000-0100-00004103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a:extLst>
            <a:ext uri="{FF2B5EF4-FFF2-40B4-BE49-F238E27FC236}">
              <a16:creationId xmlns:a16="http://schemas.microsoft.com/office/drawing/2014/main" id="{00000000-0008-0000-0100-00004203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35" name="n_4aveValue【児童館】&#10;一人当たり面積">
          <a:extLst>
            <a:ext uri="{FF2B5EF4-FFF2-40B4-BE49-F238E27FC236}">
              <a16:creationId xmlns:a16="http://schemas.microsoft.com/office/drawing/2014/main" id="{00000000-0008-0000-0100-000043030000}"/>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6" name="n_1mainValue【児童館】&#10;一人当たり面積">
          <a:extLst>
            <a:ext uri="{FF2B5EF4-FFF2-40B4-BE49-F238E27FC236}">
              <a16:creationId xmlns:a16="http://schemas.microsoft.com/office/drawing/2014/main" id="{00000000-0008-0000-0100-000044030000}"/>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37" name="n_2mainValue【児童館】&#10;一人当たり面積">
          <a:extLst>
            <a:ext uri="{FF2B5EF4-FFF2-40B4-BE49-F238E27FC236}">
              <a16:creationId xmlns:a16="http://schemas.microsoft.com/office/drawing/2014/main" id="{00000000-0008-0000-0100-00004503000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38" name="n_3mainValue【児童館】&#10;一人当たり面積">
          <a:extLst>
            <a:ext uri="{FF2B5EF4-FFF2-40B4-BE49-F238E27FC236}">
              <a16:creationId xmlns:a16="http://schemas.microsoft.com/office/drawing/2014/main" id="{00000000-0008-0000-0100-000046030000}"/>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39" name="n_4mainValue【児童館】&#10;一人当たり面積">
          <a:extLst>
            <a:ext uri="{FF2B5EF4-FFF2-40B4-BE49-F238E27FC236}">
              <a16:creationId xmlns:a16="http://schemas.microsoft.com/office/drawing/2014/main" id="{00000000-0008-0000-0100-000047030000}"/>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00000000-0008-0000-01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5" name="【公民館】&#10;有形固定資産減価償却率最小値テキスト">
          <a:extLst>
            <a:ext uri="{FF2B5EF4-FFF2-40B4-BE49-F238E27FC236}">
              <a16:creationId xmlns:a16="http://schemas.microsoft.com/office/drawing/2014/main" id="{00000000-0008-0000-0100-000061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7" name="【公民館】&#10;有形固定資産減価償却率最大値テキスト">
          <a:extLst>
            <a:ext uri="{FF2B5EF4-FFF2-40B4-BE49-F238E27FC236}">
              <a16:creationId xmlns:a16="http://schemas.microsoft.com/office/drawing/2014/main" id="{00000000-0008-0000-0100-000063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869" name="【公民館】&#10;有形固定資産減価償却率平均値テキスト">
          <a:extLst>
            <a:ext uri="{FF2B5EF4-FFF2-40B4-BE49-F238E27FC236}">
              <a16:creationId xmlns:a16="http://schemas.microsoft.com/office/drawing/2014/main" id="{00000000-0008-0000-0100-000065030000}"/>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74" name="フローチャート: 判断 873">
          <a:extLst>
            <a:ext uri="{FF2B5EF4-FFF2-40B4-BE49-F238E27FC236}">
              <a16:creationId xmlns:a16="http://schemas.microsoft.com/office/drawing/2014/main" id="{00000000-0008-0000-0100-00006A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86361</xdr:rowOff>
    </xdr:from>
    <xdr:to>
      <xdr:col>85</xdr:col>
      <xdr:colOff>177800</xdr:colOff>
      <xdr:row>104</xdr:row>
      <xdr:rowOff>16511</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6268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109238</xdr:rowOff>
    </xdr:from>
    <xdr:ext cx="405111" cy="259045"/>
    <xdr:sp macro="" textlink="">
      <xdr:nvSpPr>
        <xdr:cNvPr id="881" name="【公民館】&#10;有形固定資産減価償却率該当値テキスト">
          <a:extLst>
            <a:ext uri="{FF2B5EF4-FFF2-40B4-BE49-F238E27FC236}">
              <a16:creationId xmlns:a16="http://schemas.microsoft.com/office/drawing/2014/main" id="{00000000-0008-0000-0100-000071030000}"/>
            </a:ext>
          </a:extLst>
        </xdr:cNvPr>
        <xdr:cNvSpPr txBox="1"/>
      </xdr:nvSpPr>
      <xdr:spPr>
        <a:xfrm>
          <a:off x="16357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69214</xdr:rowOff>
    </xdr:from>
    <xdr:to>
      <xdr:col>81</xdr:col>
      <xdr:colOff>101600</xdr:colOff>
      <xdr:row>103</xdr:row>
      <xdr:rowOff>170814</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5430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120014</xdr:rowOff>
    </xdr:from>
    <xdr:to>
      <xdr:col>85</xdr:col>
      <xdr:colOff>127000</xdr:colOff>
      <xdr:row>103</xdr:row>
      <xdr:rowOff>137161</xdr:rowOff>
    </xdr:to>
    <xdr:cxnSp macro="">
      <xdr:nvCxnSpPr>
        <xdr:cNvPr id="883" name="直線コネクタ 882">
          <a:extLst>
            <a:ext uri="{FF2B5EF4-FFF2-40B4-BE49-F238E27FC236}">
              <a16:creationId xmlns:a16="http://schemas.microsoft.com/office/drawing/2014/main" id="{00000000-0008-0000-0100-000073030000}"/>
            </a:ext>
          </a:extLst>
        </xdr:cNvPr>
        <xdr:cNvCxnSpPr/>
      </xdr:nvCxnSpPr>
      <xdr:spPr>
        <a:xfrm>
          <a:off x="15481300" y="177793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884" name="楕円 883">
          <a:extLst>
            <a:ext uri="{FF2B5EF4-FFF2-40B4-BE49-F238E27FC236}">
              <a16:creationId xmlns:a16="http://schemas.microsoft.com/office/drawing/2014/main" id="{00000000-0008-0000-0100-000074030000}"/>
            </a:ext>
          </a:extLst>
        </xdr:cNvPr>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120014</xdr:rowOff>
    </xdr:from>
    <xdr:to>
      <xdr:col>81</xdr:col>
      <xdr:colOff>50800</xdr:colOff>
      <xdr:row>105</xdr:row>
      <xdr:rowOff>99061</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flipV="1">
          <a:off x="14592300" y="17779364"/>
          <a:ext cx="889000" cy="32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6" name="楕円 885">
          <a:extLst>
            <a:ext uri="{FF2B5EF4-FFF2-40B4-BE49-F238E27FC236}">
              <a16:creationId xmlns:a16="http://schemas.microsoft.com/office/drawing/2014/main" id="{00000000-0008-0000-0100-000076030000}"/>
            </a:ext>
          </a:extLst>
        </xdr:cNvPr>
        <xdr:cNvSpPr/>
      </xdr:nvSpPr>
      <xdr:spPr>
        <a:xfrm>
          <a:off x="13652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59055</xdr:rowOff>
    </xdr:from>
    <xdr:to>
      <xdr:col>76</xdr:col>
      <xdr:colOff>114300</xdr:colOff>
      <xdr:row>105</xdr:row>
      <xdr:rowOff>99061</xdr:rowOff>
    </xdr:to>
    <xdr:cxnSp macro="">
      <xdr:nvCxnSpPr>
        <xdr:cNvPr id="887" name="直線コネクタ 886">
          <a:extLst>
            <a:ext uri="{FF2B5EF4-FFF2-40B4-BE49-F238E27FC236}">
              <a16:creationId xmlns:a16="http://schemas.microsoft.com/office/drawing/2014/main" id="{00000000-0008-0000-0100-000077030000}"/>
            </a:ext>
          </a:extLst>
        </xdr:cNvPr>
        <xdr:cNvCxnSpPr/>
      </xdr:nvCxnSpPr>
      <xdr:spPr>
        <a:xfrm>
          <a:off x="13703300" y="180613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888" name="楕円 887">
          <a:extLst>
            <a:ext uri="{FF2B5EF4-FFF2-40B4-BE49-F238E27FC236}">
              <a16:creationId xmlns:a16="http://schemas.microsoft.com/office/drawing/2014/main" id="{00000000-0008-0000-0100-000078030000}"/>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59055</xdr:rowOff>
    </xdr:to>
    <xdr:cxnSp macro="">
      <xdr:nvCxnSpPr>
        <xdr:cNvPr id="889" name="直線コネクタ 888">
          <a:extLst>
            <a:ext uri="{FF2B5EF4-FFF2-40B4-BE49-F238E27FC236}">
              <a16:creationId xmlns:a16="http://schemas.microsoft.com/office/drawing/2014/main" id="{00000000-0008-0000-0100-000079030000}"/>
            </a:ext>
          </a:extLst>
        </xdr:cNvPr>
        <xdr:cNvCxnSpPr/>
      </xdr:nvCxnSpPr>
      <xdr:spPr>
        <a:xfrm>
          <a:off x="12814300" y="18021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890" name="n_1aveValue【公民館】&#10;有形固定資産減価償却率">
          <a:extLst>
            <a:ext uri="{FF2B5EF4-FFF2-40B4-BE49-F238E27FC236}">
              <a16:creationId xmlns:a16="http://schemas.microsoft.com/office/drawing/2014/main" id="{00000000-0008-0000-0100-00007A030000}"/>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91" name="n_2aveValue【公民館】&#10;有形固定資産減価償却率">
          <a:extLst>
            <a:ext uri="{FF2B5EF4-FFF2-40B4-BE49-F238E27FC236}">
              <a16:creationId xmlns:a16="http://schemas.microsoft.com/office/drawing/2014/main" id="{00000000-0008-0000-0100-00007B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2" name="n_3aveValue【公民館】&#10;有形固定資産減価償却率">
          <a:extLst>
            <a:ext uri="{FF2B5EF4-FFF2-40B4-BE49-F238E27FC236}">
              <a16:creationId xmlns:a16="http://schemas.microsoft.com/office/drawing/2014/main" id="{00000000-0008-0000-0100-00007C030000}"/>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93" name="n_4aveValue【公民館】&#10;有形固定資産減価償却率">
          <a:extLst>
            <a:ext uri="{FF2B5EF4-FFF2-40B4-BE49-F238E27FC236}">
              <a16:creationId xmlns:a16="http://schemas.microsoft.com/office/drawing/2014/main" id="{00000000-0008-0000-0100-00007D03000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15891</xdr:rowOff>
    </xdr:from>
    <xdr:ext cx="405111" cy="259045"/>
    <xdr:sp macro="" textlink="">
      <xdr:nvSpPr>
        <xdr:cNvPr id="894" name="n_1mainValue【公民館】&#10;有形固定資産減価償却率">
          <a:extLst>
            <a:ext uri="{FF2B5EF4-FFF2-40B4-BE49-F238E27FC236}">
              <a16:creationId xmlns:a16="http://schemas.microsoft.com/office/drawing/2014/main" id="{00000000-0008-0000-0100-00007E030000}"/>
            </a:ext>
          </a:extLst>
        </xdr:cNvPr>
        <xdr:cNvSpPr txBox="1"/>
      </xdr:nvSpPr>
      <xdr:spPr>
        <a:xfrm>
          <a:off x="152660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895" name="n_2mainValue【公民館】&#10;有形固定資産減価償却率">
          <a:extLst>
            <a:ext uri="{FF2B5EF4-FFF2-40B4-BE49-F238E27FC236}">
              <a16:creationId xmlns:a16="http://schemas.microsoft.com/office/drawing/2014/main" id="{00000000-0008-0000-0100-00007F030000}"/>
            </a:ext>
          </a:extLst>
        </xdr:cNvPr>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896" name="n_3mainValue【公民館】&#10;有形固定資産減価償却率">
          <a:extLst>
            <a:ext uri="{FF2B5EF4-FFF2-40B4-BE49-F238E27FC236}">
              <a16:creationId xmlns:a16="http://schemas.microsoft.com/office/drawing/2014/main" id="{00000000-0008-0000-0100-000080030000}"/>
            </a:ext>
          </a:extLst>
        </xdr:cNvPr>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897" name="n_4mainValue【公民館】&#10;有形固定資産減価償却率">
          <a:extLst>
            <a:ext uri="{FF2B5EF4-FFF2-40B4-BE49-F238E27FC236}">
              <a16:creationId xmlns:a16="http://schemas.microsoft.com/office/drawing/2014/main" id="{00000000-0008-0000-0100-000081030000}"/>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00000000-0008-0000-01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22" name="【公民館】&#10;一人当たり面積最小値テキスト">
          <a:extLst>
            <a:ext uri="{FF2B5EF4-FFF2-40B4-BE49-F238E27FC236}">
              <a16:creationId xmlns:a16="http://schemas.microsoft.com/office/drawing/2014/main" id="{00000000-0008-0000-0100-00009A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23" name="直線コネクタ 922">
          <a:extLst>
            <a:ext uri="{FF2B5EF4-FFF2-40B4-BE49-F238E27FC236}">
              <a16:creationId xmlns:a16="http://schemas.microsoft.com/office/drawing/2014/main" id="{00000000-0008-0000-0100-00009B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24" name="【公民館】&#10;一人当たり面積最大値テキスト">
          <a:extLst>
            <a:ext uri="{FF2B5EF4-FFF2-40B4-BE49-F238E27FC236}">
              <a16:creationId xmlns:a16="http://schemas.microsoft.com/office/drawing/2014/main" id="{00000000-0008-0000-0100-00009C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926" name="【公民館】&#10;一人当たり面積平均値テキスト">
          <a:extLst>
            <a:ext uri="{FF2B5EF4-FFF2-40B4-BE49-F238E27FC236}">
              <a16:creationId xmlns:a16="http://schemas.microsoft.com/office/drawing/2014/main" id="{00000000-0008-0000-0100-00009E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9" name="フローチャート: 判断 928">
          <a:extLst>
            <a:ext uri="{FF2B5EF4-FFF2-40B4-BE49-F238E27FC236}">
              <a16:creationId xmlns:a16="http://schemas.microsoft.com/office/drawing/2014/main" id="{00000000-0008-0000-0100-0000A1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99695</xdr:rowOff>
    </xdr:from>
    <xdr:to>
      <xdr:col>116</xdr:col>
      <xdr:colOff>114300</xdr:colOff>
      <xdr:row>108</xdr:row>
      <xdr:rowOff>29845</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22110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78122</xdr:rowOff>
    </xdr:from>
    <xdr:ext cx="469744" cy="259045"/>
    <xdr:sp macro="" textlink="">
      <xdr:nvSpPr>
        <xdr:cNvPr id="938" name="【公民館】&#10;一人当たり面積該当値テキスト">
          <a:extLst>
            <a:ext uri="{FF2B5EF4-FFF2-40B4-BE49-F238E27FC236}">
              <a16:creationId xmlns:a16="http://schemas.microsoft.com/office/drawing/2014/main" id="{00000000-0008-0000-0100-0000AA030000}"/>
            </a:ext>
          </a:extLst>
        </xdr:cNvPr>
        <xdr:cNvSpPr txBox="1"/>
      </xdr:nvSpPr>
      <xdr:spPr>
        <a:xfrm>
          <a:off x="22199600"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101600</xdr:rowOff>
    </xdr:from>
    <xdr:to>
      <xdr:col>112</xdr:col>
      <xdr:colOff>38100</xdr:colOff>
      <xdr:row>108</xdr:row>
      <xdr:rowOff>31750</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21272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150495</xdr:rowOff>
    </xdr:from>
    <xdr:to>
      <xdr:col>116</xdr:col>
      <xdr:colOff>63500</xdr:colOff>
      <xdr:row>107</xdr:row>
      <xdr:rowOff>152400</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21323300" y="184956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147320</xdr:rowOff>
    </xdr:from>
    <xdr:to>
      <xdr:col>107</xdr:col>
      <xdr:colOff>101600</xdr:colOff>
      <xdr:row>108</xdr:row>
      <xdr:rowOff>77470</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20383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152400</xdr:rowOff>
    </xdr:from>
    <xdr:to>
      <xdr:col>111</xdr:col>
      <xdr:colOff>177800</xdr:colOff>
      <xdr:row>108</xdr:row>
      <xdr:rowOff>26670</xdr:rowOff>
    </xdr:to>
    <xdr:cxnSp macro="">
      <xdr:nvCxnSpPr>
        <xdr:cNvPr id="942" name="直線コネクタ 941">
          <a:extLst>
            <a:ext uri="{FF2B5EF4-FFF2-40B4-BE49-F238E27FC236}">
              <a16:creationId xmlns:a16="http://schemas.microsoft.com/office/drawing/2014/main" id="{00000000-0008-0000-0100-0000AE030000}"/>
            </a:ext>
          </a:extLst>
        </xdr:cNvPr>
        <xdr:cNvCxnSpPr/>
      </xdr:nvCxnSpPr>
      <xdr:spPr>
        <a:xfrm flipV="1">
          <a:off x="20434300" y="18497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149225</xdr:rowOff>
    </xdr:from>
    <xdr:to>
      <xdr:col>102</xdr:col>
      <xdr:colOff>165100</xdr:colOff>
      <xdr:row>108</xdr:row>
      <xdr:rowOff>79375</xdr:rowOff>
    </xdr:to>
    <xdr:sp macro="" textlink="">
      <xdr:nvSpPr>
        <xdr:cNvPr id="943" name="楕円 942">
          <a:extLst>
            <a:ext uri="{FF2B5EF4-FFF2-40B4-BE49-F238E27FC236}">
              <a16:creationId xmlns:a16="http://schemas.microsoft.com/office/drawing/2014/main" id="{00000000-0008-0000-0100-0000AF030000}"/>
            </a:ext>
          </a:extLst>
        </xdr:cNvPr>
        <xdr:cNvSpPr/>
      </xdr:nvSpPr>
      <xdr:spPr>
        <a:xfrm>
          <a:off x="19494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26670</xdr:rowOff>
    </xdr:from>
    <xdr:to>
      <xdr:col>107</xdr:col>
      <xdr:colOff>50800</xdr:colOff>
      <xdr:row>108</xdr:row>
      <xdr:rowOff>28575</xdr:rowOff>
    </xdr:to>
    <xdr:cxnSp macro="">
      <xdr:nvCxnSpPr>
        <xdr:cNvPr id="944" name="直線コネクタ 943">
          <a:extLst>
            <a:ext uri="{FF2B5EF4-FFF2-40B4-BE49-F238E27FC236}">
              <a16:creationId xmlns:a16="http://schemas.microsoft.com/office/drawing/2014/main" id="{00000000-0008-0000-0100-0000B0030000}"/>
            </a:ext>
          </a:extLst>
        </xdr:cNvPr>
        <xdr:cNvCxnSpPr/>
      </xdr:nvCxnSpPr>
      <xdr:spPr>
        <a:xfrm flipV="1">
          <a:off x="19545300" y="1854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149225</xdr:rowOff>
    </xdr:from>
    <xdr:to>
      <xdr:col>98</xdr:col>
      <xdr:colOff>38100</xdr:colOff>
      <xdr:row>108</xdr:row>
      <xdr:rowOff>79375</xdr:rowOff>
    </xdr:to>
    <xdr:sp macro="" textlink="">
      <xdr:nvSpPr>
        <xdr:cNvPr id="945" name="楕円 944">
          <a:extLst>
            <a:ext uri="{FF2B5EF4-FFF2-40B4-BE49-F238E27FC236}">
              <a16:creationId xmlns:a16="http://schemas.microsoft.com/office/drawing/2014/main" id="{00000000-0008-0000-0100-0000B1030000}"/>
            </a:ext>
          </a:extLst>
        </xdr:cNvPr>
        <xdr:cNvSpPr/>
      </xdr:nvSpPr>
      <xdr:spPr>
        <a:xfrm>
          <a:off x="18605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28575</xdr:rowOff>
    </xdr:from>
    <xdr:to>
      <xdr:col>102</xdr:col>
      <xdr:colOff>114300</xdr:colOff>
      <xdr:row>108</xdr:row>
      <xdr:rowOff>28575</xdr:rowOff>
    </xdr:to>
    <xdr:cxnSp macro="">
      <xdr:nvCxnSpPr>
        <xdr:cNvPr id="946" name="直線コネクタ 945">
          <a:extLst>
            <a:ext uri="{FF2B5EF4-FFF2-40B4-BE49-F238E27FC236}">
              <a16:creationId xmlns:a16="http://schemas.microsoft.com/office/drawing/2014/main" id="{00000000-0008-0000-0100-0000B2030000}"/>
            </a:ext>
          </a:extLst>
        </xdr:cNvPr>
        <xdr:cNvCxnSpPr/>
      </xdr:nvCxnSpPr>
      <xdr:spPr>
        <a:xfrm>
          <a:off x="18656300" y="18545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947" name="n_1aveValue【公民館】&#10;一人当たり面積">
          <a:extLst>
            <a:ext uri="{FF2B5EF4-FFF2-40B4-BE49-F238E27FC236}">
              <a16:creationId xmlns:a16="http://schemas.microsoft.com/office/drawing/2014/main" id="{00000000-0008-0000-0100-0000B303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948" name="n_2aveValue【公民館】&#10;一人当たり面積">
          <a:extLst>
            <a:ext uri="{FF2B5EF4-FFF2-40B4-BE49-F238E27FC236}">
              <a16:creationId xmlns:a16="http://schemas.microsoft.com/office/drawing/2014/main" id="{00000000-0008-0000-0100-0000B403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949" name="n_3aveValue【公民館】&#10;一人当たり面積">
          <a:extLst>
            <a:ext uri="{FF2B5EF4-FFF2-40B4-BE49-F238E27FC236}">
              <a16:creationId xmlns:a16="http://schemas.microsoft.com/office/drawing/2014/main" id="{00000000-0008-0000-0100-0000B503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950" name="n_4aveValue【公民館】&#10;一人当たり面積">
          <a:extLst>
            <a:ext uri="{FF2B5EF4-FFF2-40B4-BE49-F238E27FC236}">
              <a16:creationId xmlns:a16="http://schemas.microsoft.com/office/drawing/2014/main" id="{00000000-0008-0000-0100-0000B603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22877</xdr:rowOff>
    </xdr:from>
    <xdr:ext cx="469744" cy="259045"/>
    <xdr:sp macro="" textlink="">
      <xdr:nvSpPr>
        <xdr:cNvPr id="951" name="n_1mainValue【公民館】&#10;一人当たり面積">
          <a:extLst>
            <a:ext uri="{FF2B5EF4-FFF2-40B4-BE49-F238E27FC236}">
              <a16:creationId xmlns:a16="http://schemas.microsoft.com/office/drawing/2014/main" id="{00000000-0008-0000-0100-0000B7030000}"/>
            </a:ext>
          </a:extLst>
        </xdr:cNvPr>
        <xdr:cNvSpPr txBox="1"/>
      </xdr:nvSpPr>
      <xdr:spPr>
        <a:xfrm>
          <a:off x="21075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68597</xdr:rowOff>
    </xdr:from>
    <xdr:ext cx="469744" cy="259045"/>
    <xdr:sp macro="" textlink="">
      <xdr:nvSpPr>
        <xdr:cNvPr id="952" name="n_2mainValue【公民館】&#10;一人当たり面積">
          <a:extLst>
            <a:ext uri="{FF2B5EF4-FFF2-40B4-BE49-F238E27FC236}">
              <a16:creationId xmlns:a16="http://schemas.microsoft.com/office/drawing/2014/main" id="{00000000-0008-0000-0100-0000B8030000}"/>
            </a:ext>
          </a:extLst>
        </xdr:cNvPr>
        <xdr:cNvSpPr txBox="1"/>
      </xdr:nvSpPr>
      <xdr:spPr>
        <a:xfrm>
          <a:off x="20199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70502</xdr:rowOff>
    </xdr:from>
    <xdr:ext cx="469744" cy="259045"/>
    <xdr:sp macro="" textlink="">
      <xdr:nvSpPr>
        <xdr:cNvPr id="953" name="n_3mainValue【公民館】&#10;一人当たり面積">
          <a:extLst>
            <a:ext uri="{FF2B5EF4-FFF2-40B4-BE49-F238E27FC236}">
              <a16:creationId xmlns:a16="http://schemas.microsoft.com/office/drawing/2014/main" id="{00000000-0008-0000-0100-0000B9030000}"/>
            </a:ext>
          </a:extLst>
        </xdr:cNvPr>
        <xdr:cNvSpPr txBox="1"/>
      </xdr:nvSpPr>
      <xdr:spPr>
        <a:xfrm>
          <a:off x="193104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70502</xdr:rowOff>
    </xdr:from>
    <xdr:ext cx="469744" cy="259045"/>
    <xdr:sp macro="" textlink="">
      <xdr:nvSpPr>
        <xdr:cNvPr id="954" name="n_4mainValue【公民館】&#10;一人当たり面積">
          <a:extLst>
            <a:ext uri="{FF2B5EF4-FFF2-40B4-BE49-F238E27FC236}">
              <a16:creationId xmlns:a16="http://schemas.microsoft.com/office/drawing/2014/main" id="{00000000-0008-0000-0100-0000BA030000}"/>
            </a:ext>
          </a:extLst>
        </xdr:cNvPr>
        <xdr:cNvSpPr txBox="1"/>
      </xdr:nvSpPr>
      <xdr:spPr>
        <a:xfrm>
          <a:off x="184214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00000000-0008-0000-01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00000000-0008-0000-01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類似団体と比較して特に有形固定資産減価償却率が高くなっている施設は、公営住宅、児童館、保育所であり、低くなっている施設は、港湾・漁港、学校施設である。</a:t>
          </a:r>
        </a:p>
        <a:p>
          <a:r>
            <a:rPr kumimoji="1" lang="ja-JP" altLang="en-US" sz="1100">
              <a:latin typeface="ＭＳ Ｐゴシック" panose="020B0600070205080204" pitchFamily="50" charset="-128"/>
              <a:ea typeface="ＭＳ Ｐゴシック" panose="020B0600070205080204" pitchFamily="50" charset="-128"/>
            </a:rPr>
            <a:t>児童館については、国から譲渡を受け改修した建物で、取得時から老朽施設であった上、その後改修を行っていないものである。公民館についても、市町村合併以前の建設時から更新していないものである。一時的に数値が下降したのは、老朽化した中央公民館の除却がなされたことによる。</a:t>
          </a:r>
        </a:p>
        <a:p>
          <a:r>
            <a:rPr kumimoji="1" lang="ja-JP" altLang="en-US" sz="1100">
              <a:latin typeface="ＭＳ Ｐゴシック" panose="020B0600070205080204" pitchFamily="50" charset="-128"/>
              <a:ea typeface="ＭＳ Ｐゴシック" panose="020B0600070205080204" pitchFamily="50" charset="-128"/>
            </a:rPr>
            <a:t>今後とも、公共施設等総合管理計画及び個別施設計画を基に計画的な施設管理を行い、費用負担の縮減及び平準化を図るものとする。</a:t>
          </a:r>
        </a:p>
        <a:p>
          <a:r>
            <a:rPr kumimoji="1" lang="ja-JP" altLang="en-US" sz="1100">
              <a:latin typeface="ＭＳ Ｐゴシック" panose="020B0600070205080204" pitchFamily="50" charset="-128"/>
              <a:ea typeface="ＭＳ Ｐゴシック" panose="020B0600070205080204" pitchFamily="50" charset="-128"/>
            </a:rPr>
            <a:t>学校施設については、市内全小中学校において耐震補強工事を行ったことと併せて、一部改築を行ったことにより有形固定資産減価償却率が低くなっているが令和元年度空調設備の増設により、今後の維持管理費用の上昇が見込まれる。ま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年度からは学校施設の長寿命化工事が本格化するため、減価償却率は改善されることが予想される。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36,463
36,199
194.44
22,211,088
21,196,782
854,868
10,697,233
23,522,906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82550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4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82550</xdr:rowOff>
    </xdr:from>
    <xdr:to>
      <xdr:col>24</xdr:col>
      <xdr:colOff>152400</xdr:colOff>
      <xdr:row>33</xdr:row>
      <xdr:rowOff>82550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172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25400</xdr:rowOff>
    </xdr:from>
    <xdr:to>
      <xdr:col>20</xdr:col>
      <xdr:colOff>38100</xdr:colOff>
      <xdr:row>36</xdr:row>
      <xdr:rowOff>127000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118127</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200-000040000000}"/>
            </a:ext>
          </a:extLst>
        </xdr:cNvPr>
        <xdr:cNvSpPr txBox="1"/>
      </xdr:nvSpPr>
      <xdr:spPr>
        <a:xfrm>
          <a:off x="3582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19050</xdr:rowOff>
    </xdr:from>
    <xdr:to>
      <xdr:col>15</xdr:col>
      <xdr:colOff>101600</xdr:colOff>
      <xdr:row>36</xdr:row>
      <xdr:rowOff>120650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137177</xdr:rowOff>
    </xdr:from>
    <xdr:ext cx="405111" cy="259045"/>
    <xdr:sp macro="" textlink="">
      <xdr:nvSpPr>
        <xdr:cNvPr id="66" name="n_2aveValue【図書館】&#10;有形固定資産減価償却率">
          <a:extLst>
            <a:ext uri="{FF2B5EF4-FFF2-40B4-BE49-F238E27FC236}">
              <a16:creationId xmlns:a16="http://schemas.microsoft.com/office/drawing/2014/main" id="{00000000-0008-0000-0200-000042000000}"/>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19050</xdr:rowOff>
    </xdr:from>
    <xdr:to>
      <xdr:col>10</xdr:col>
      <xdr:colOff>165100</xdr:colOff>
      <xdr:row>36</xdr:row>
      <xdr:rowOff>120650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137177</xdr:rowOff>
    </xdr:from>
    <xdr:ext cx="405111" cy="259045"/>
    <xdr:sp macro="" textlink="">
      <xdr:nvSpPr>
        <xdr:cNvPr id="68" name="n_3aveValue【図書館】&#10;有形固定資産減価償却率">
          <a:extLst>
            <a:ext uri="{FF2B5EF4-FFF2-40B4-BE49-F238E27FC236}">
              <a16:creationId xmlns:a16="http://schemas.microsoft.com/office/drawing/2014/main" id="{00000000-0008-0000-0200-000044000000}"/>
            </a:ext>
          </a:extLst>
        </xdr:cNvPr>
        <xdr:cNvSpPr txBox="1"/>
      </xdr:nvSpPr>
      <xdr:spPr>
        <a:xfrm>
          <a:off x="1816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11430</xdr:rowOff>
    </xdr:from>
    <xdr:to>
      <xdr:col>6</xdr:col>
      <xdr:colOff>38100</xdr:colOff>
      <xdr:row>36</xdr:row>
      <xdr:rowOff>113030</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079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129557</xdr:rowOff>
    </xdr:from>
    <xdr:ext cx="405111" cy="259045"/>
    <xdr:sp macro="" textlink="">
      <xdr:nvSpPr>
        <xdr:cNvPr id="70" name="n_4aveValue【図書館】&#10;有形固定資産減価償却率">
          <a:extLst>
            <a:ext uri="{FF2B5EF4-FFF2-40B4-BE49-F238E27FC236}">
              <a16:creationId xmlns:a16="http://schemas.microsoft.com/office/drawing/2014/main" id="{00000000-0008-0000-0200-000046000000}"/>
            </a:ext>
          </a:extLst>
        </xdr:cNvPr>
        <xdr:cNvSpPr txBox="1"/>
      </xdr:nvSpPr>
      <xdr:spPr>
        <a:xfrm>
          <a:off x="927744" y="595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31750</xdr:rowOff>
    </xdr:from>
    <xdr:to>
      <xdr:col>24</xdr:col>
      <xdr:colOff>114300</xdr:colOff>
      <xdr:row>33</xdr:row>
      <xdr:rowOff>133350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4584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156227</xdr:rowOff>
    </xdr:from>
    <xdr:ext cx="340478" cy="259045"/>
    <xdr:sp macro="" textlink="">
      <xdr:nvSpPr>
        <xdr:cNvPr id="77" name="【図書館】&#10;有形固定資産減価償却率該当値テキスト">
          <a:extLst>
            <a:ext uri="{FF2B5EF4-FFF2-40B4-BE49-F238E27FC236}">
              <a16:creationId xmlns:a16="http://schemas.microsoft.com/office/drawing/2014/main" id="{00000000-0008-0000-0200-00004D000000}"/>
            </a:ext>
          </a:extLst>
        </xdr:cNvPr>
        <xdr:cNvSpPr txBox="1"/>
      </xdr:nvSpPr>
      <xdr:spPr>
        <a:xfrm>
          <a:off x="4673600" y="564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82550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3797300" y="571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110490</xdr:rowOff>
    </xdr:from>
    <xdr:to>
      <xdr:col>15</xdr:col>
      <xdr:colOff>101600</xdr:colOff>
      <xdr:row>39</xdr:row>
      <xdr:rowOff>40640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2857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38</xdr:row>
      <xdr:rowOff>161290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908300" y="5715000"/>
          <a:ext cx="889000" cy="96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85090</xdr:rowOff>
    </xdr:from>
    <xdr:to>
      <xdr:col>10</xdr:col>
      <xdr:colOff>165100</xdr:colOff>
      <xdr:row>39</xdr:row>
      <xdr:rowOff>15240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968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135890</xdr:rowOff>
    </xdr:from>
    <xdr:to>
      <xdr:col>15</xdr:col>
      <xdr:colOff>50800</xdr:colOff>
      <xdr:row>38</xdr:row>
      <xdr:rowOff>161290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2019300" y="66509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59690</xdr:rowOff>
    </xdr:from>
    <xdr:to>
      <xdr:col>6</xdr:col>
      <xdr:colOff>38100</xdr:colOff>
      <xdr:row>38</xdr:row>
      <xdr:rowOff>161290</xdr:rowOff>
    </xdr:to>
    <xdr:sp macro="" textlink="">
      <xdr:nvSpPr>
        <xdr:cNvPr id="84" name="楕円 83">
          <a:extLst>
            <a:ext uri="{FF2B5EF4-FFF2-40B4-BE49-F238E27FC236}">
              <a16:creationId xmlns:a16="http://schemas.microsoft.com/office/drawing/2014/main" id="{00000000-0008-0000-0200-000054000000}"/>
            </a:ext>
          </a:extLst>
        </xdr:cNvPr>
        <xdr:cNvSpPr/>
      </xdr:nvSpPr>
      <xdr:spPr>
        <a:xfrm>
          <a:off x="107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110490</xdr:rowOff>
    </xdr:from>
    <xdr:to>
      <xdr:col>10</xdr:col>
      <xdr:colOff>114300</xdr:colOff>
      <xdr:row>38</xdr:row>
      <xdr:rowOff>135890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1130300" y="66255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124477</xdr:rowOff>
    </xdr:from>
    <xdr:ext cx="340478"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6143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31767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71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6367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69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152417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25417</xdr:rowOff>
    </xdr:from>
    <xdr:ext cx="469744" cy="259045"/>
    <xdr:sp macro="" textlink="">
      <xdr:nvSpPr>
        <xdr:cNvPr id="121" name="n_1aveValue【図書館】&#10;一人当たり面積">
          <a:extLst>
            <a:ext uri="{FF2B5EF4-FFF2-40B4-BE49-F238E27FC236}">
              <a16:creationId xmlns:a16="http://schemas.microsoft.com/office/drawing/2014/main" id="{00000000-0008-0000-0200-0000790000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86360</xdr:rowOff>
    </xdr:from>
    <xdr:to>
      <xdr:col>46</xdr:col>
      <xdr:colOff>38100</xdr:colOff>
      <xdr:row>41</xdr:row>
      <xdr:rowOff>16510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33037</xdr:rowOff>
    </xdr:from>
    <xdr:ext cx="469744" cy="259045"/>
    <xdr:sp macro="" textlink="">
      <xdr:nvSpPr>
        <xdr:cNvPr id="123" name="n_2aveValue【図書館】&#10;一人当たり面積">
          <a:extLst>
            <a:ext uri="{FF2B5EF4-FFF2-40B4-BE49-F238E27FC236}">
              <a16:creationId xmlns:a16="http://schemas.microsoft.com/office/drawing/2014/main" id="{00000000-0008-0000-0200-00007B000000}"/>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48277</xdr:rowOff>
    </xdr:from>
    <xdr:ext cx="469744" cy="259045"/>
    <xdr:sp macro="" textlink="">
      <xdr:nvSpPr>
        <xdr:cNvPr id="125" name="n_3aveValue【図書館】&#10;一人当たり面積">
          <a:extLst>
            <a:ext uri="{FF2B5EF4-FFF2-40B4-BE49-F238E27FC236}">
              <a16:creationId xmlns:a16="http://schemas.microsoft.com/office/drawing/2014/main" id="{00000000-0008-0000-0200-00007D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105410</xdr:rowOff>
    </xdr:from>
    <xdr:to>
      <xdr:col>36</xdr:col>
      <xdr:colOff>165100</xdr:colOff>
      <xdr:row>41</xdr:row>
      <xdr:rowOff>35560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39</xdr:row>
      <xdr:rowOff>52087</xdr:rowOff>
    </xdr:from>
    <xdr:ext cx="469744" cy="259045"/>
    <xdr:sp macro="" textlink="">
      <xdr:nvSpPr>
        <xdr:cNvPr id="127" name="n_4aveValue【図書館】&#10;一人当たり面積">
          <a:extLst>
            <a:ext uri="{FF2B5EF4-FFF2-40B4-BE49-F238E27FC236}">
              <a16:creationId xmlns:a16="http://schemas.microsoft.com/office/drawing/2014/main" id="{00000000-0008-0000-0200-00007F000000}"/>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xdr:rowOff>
    </xdr:from>
    <xdr:to>
      <xdr:col>55</xdr:col>
      <xdr:colOff>50800</xdr:colOff>
      <xdr:row>41</xdr:row>
      <xdr:rowOff>104140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88917</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53340</xdr:rowOff>
    </xdr:from>
    <xdr:to>
      <xdr:col>55</xdr:col>
      <xdr:colOff>0</xdr:colOff>
      <xdr:row>41</xdr:row>
      <xdr:rowOff>57150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70827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68580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750300" y="7086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17780</xdr:rowOff>
    </xdr:from>
    <xdr:to>
      <xdr:col>41</xdr:col>
      <xdr:colOff>101600</xdr:colOff>
      <xdr:row>41</xdr:row>
      <xdr:rowOff>119380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68580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861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68580</xdr:rowOff>
    </xdr:from>
    <xdr:to>
      <xdr:col>41</xdr:col>
      <xdr:colOff>50800</xdr:colOff>
      <xdr:row>41</xdr:row>
      <xdr:rowOff>72390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72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99077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80027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181" name="n_2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59072</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122555</xdr:rowOff>
    </xdr:from>
    <xdr:to>
      <xdr:col>6</xdr:col>
      <xdr:colOff>38100</xdr:colOff>
      <xdr:row>60</xdr:row>
      <xdr:rowOff>52705</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43832</xdr:rowOff>
    </xdr:from>
    <xdr:ext cx="405111" cy="259045"/>
    <xdr:sp macro="" textlink="">
      <xdr:nvSpPr>
        <xdr:cNvPr id="185" name="n_4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164482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20955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2755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160020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23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85725</xdr:rowOff>
    </xdr:from>
    <xdr:to>
      <xdr:col>15</xdr:col>
      <xdr:colOff>50800</xdr:colOff>
      <xdr:row>59</xdr:row>
      <xdr:rowOff>121920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019300" y="10201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31115</xdr:rowOff>
    </xdr:from>
    <xdr:to>
      <xdr:col>6</xdr:col>
      <xdr:colOff>38100</xdr:colOff>
      <xdr:row>59</xdr:row>
      <xdr:rowOff>132715</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81915</xdr:rowOff>
    </xdr:from>
    <xdr:to>
      <xdr:col>10</xdr:col>
      <xdr:colOff>114300</xdr:colOff>
      <xdr:row>59</xdr:row>
      <xdr:rowOff>85725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1974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55897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153052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149242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11701</xdr:rowOff>
    </xdr:from>
    <xdr:ext cx="469744" cy="259045"/>
    <xdr:sp macro="" textlink="">
      <xdr:nvSpPr>
        <xdr:cNvPr id="236" name="n_1aveValue【体育館・プール】&#10;一人当たり面積">
          <a:extLst>
            <a:ext uri="{FF2B5EF4-FFF2-40B4-BE49-F238E27FC236}">
              <a16:creationId xmlns:a16="http://schemas.microsoft.com/office/drawing/2014/main" id="{00000000-0008-0000-0200-0000EC00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68834</xdr:rowOff>
    </xdr:from>
    <xdr:to>
      <xdr:col>46</xdr:col>
      <xdr:colOff>38100</xdr:colOff>
      <xdr:row>63</xdr:row>
      <xdr:rowOff>170434</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15511</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200-0000EE00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19702</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200-0000F000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72644</xdr:rowOff>
    </xdr:from>
    <xdr:to>
      <xdr:col>36</xdr:col>
      <xdr:colOff>165100</xdr:colOff>
      <xdr:row>64</xdr:row>
      <xdr:rowOff>2794</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19321</xdr:rowOff>
    </xdr:from>
    <xdr:ext cx="469744" cy="259045"/>
    <xdr:sp macro="" textlink="">
      <xdr:nvSpPr>
        <xdr:cNvPr id="242" name="n_4aveValue【体育館・プール】&#10;一人当たり面積">
          <a:extLst>
            <a:ext uri="{FF2B5EF4-FFF2-40B4-BE49-F238E27FC236}">
              <a16:creationId xmlns:a16="http://schemas.microsoft.com/office/drawing/2014/main" id="{00000000-0008-0000-0200-0000F200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83312</xdr:rowOff>
    </xdr:from>
    <xdr:to>
      <xdr:col>55</xdr:col>
      <xdr:colOff>50800</xdr:colOff>
      <xdr:row>64</xdr:row>
      <xdr:rowOff>13462</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8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84836</xdr:rowOff>
    </xdr:from>
    <xdr:to>
      <xdr:col>50</xdr:col>
      <xdr:colOff>165100</xdr:colOff>
      <xdr:row>64</xdr:row>
      <xdr:rowOff>14986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8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134112</xdr:rowOff>
    </xdr:from>
    <xdr:to>
      <xdr:col>55</xdr:col>
      <xdr:colOff>0</xdr:colOff>
      <xdr:row>63</xdr:row>
      <xdr:rowOff>135636</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093546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85979</xdr:rowOff>
    </xdr:from>
    <xdr:to>
      <xdr:col>46</xdr:col>
      <xdr:colOff>38100</xdr:colOff>
      <xdr:row>64</xdr:row>
      <xdr:rowOff>16129</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8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135636</xdr:rowOff>
    </xdr:from>
    <xdr:to>
      <xdr:col>50</xdr:col>
      <xdr:colOff>114300</xdr:colOff>
      <xdr:row>63</xdr:row>
      <xdr:rowOff>136779</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1093698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86360</xdr:rowOff>
    </xdr:from>
    <xdr:to>
      <xdr:col>41</xdr:col>
      <xdr:colOff>101600</xdr:colOff>
      <xdr:row>64</xdr:row>
      <xdr:rowOff>16510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136779</xdr:rowOff>
    </xdr:from>
    <xdr:to>
      <xdr:col>45</xdr:col>
      <xdr:colOff>177800</xdr:colOff>
      <xdr:row>63</xdr:row>
      <xdr:rowOff>137160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093812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87503</xdr:rowOff>
    </xdr:from>
    <xdr:to>
      <xdr:col>36</xdr:col>
      <xdr:colOff>165100</xdr:colOff>
      <xdr:row>64</xdr:row>
      <xdr:rowOff>17653</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137160</xdr:rowOff>
    </xdr:from>
    <xdr:to>
      <xdr:col>41</xdr:col>
      <xdr:colOff>50800</xdr:colOff>
      <xdr:row>63</xdr:row>
      <xdr:rowOff>138303</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972300" y="1093851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6113</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9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7256</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98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7637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8780</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98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54808</xdr:rowOff>
    </xdr:from>
    <xdr:ext cx="405111" cy="259045"/>
    <xdr:sp macro="" textlink="">
      <xdr:nvSpPr>
        <xdr:cNvPr id="295" name="n_1aveValue【福祉施設】&#10;有形固定資産減価償却率">
          <a:extLst>
            <a:ext uri="{FF2B5EF4-FFF2-40B4-BE49-F238E27FC236}">
              <a16:creationId xmlns:a16="http://schemas.microsoft.com/office/drawing/2014/main" id="{00000000-0008-0000-0200-00002701000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82006</xdr:rowOff>
    </xdr:from>
    <xdr:to>
      <xdr:col>15</xdr:col>
      <xdr:colOff>101600</xdr:colOff>
      <xdr:row>83</xdr:row>
      <xdr:rowOff>12156</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28683</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7456</xdr:rowOff>
    </xdr:from>
    <xdr:ext cx="405111" cy="259045"/>
    <xdr:sp macro="" textlink="">
      <xdr:nvSpPr>
        <xdr:cNvPr id="299" name="n_3aveValue【福祉施設】&#10;有形固定資産減価償却率">
          <a:extLst>
            <a:ext uri="{FF2B5EF4-FFF2-40B4-BE49-F238E27FC236}">
              <a16:creationId xmlns:a16="http://schemas.microsoft.com/office/drawing/2014/main" id="{00000000-0008-0000-0200-00002B010000}"/>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57513</xdr:rowOff>
    </xdr:from>
    <xdr:to>
      <xdr:col>6</xdr:col>
      <xdr:colOff>38100</xdr:colOff>
      <xdr:row>82</xdr:row>
      <xdr:rowOff>159113</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4190</xdr:rowOff>
    </xdr:from>
    <xdr:ext cx="405111" cy="259045"/>
    <xdr:sp macro="" textlink="">
      <xdr:nvSpPr>
        <xdr:cNvPr id="301" name="n_4aveValue【福祉施設】&#10;有形固定資産減価償却率">
          <a:extLst>
            <a:ext uri="{FF2B5EF4-FFF2-40B4-BE49-F238E27FC236}">
              <a16:creationId xmlns:a16="http://schemas.microsoft.com/office/drawing/2014/main" id="{00000000-0008-0000-0200-00002D010000}"/>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1995</xdr:rowOff>
    </xdr:from>
    <xdr:to>
      <xdr:col>24</xdr:col>
      <xdr:colOff>114300</xdr:colOff>
      <xdr:row>80</xdr:row>
      <xdr:rowOff>103595</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4584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24872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200-000034010000}"/>
            </a:ext>
          </a:extLst>
        </xdr:cNvPr>
        <xdr:cNvSpPr txBox="1"/>
      </xdr:nvSpPr>
      <xdr:spPr>
        <a:xfrm>
          <a:off x="4673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3746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52795</xdr:rowOff>
    </xdr:from>
    <xdr:to>
      <xdr:col>24</xdr:col>
      <xdr:colOff>63500</xdr:colOff>
      <xdr:row>83</xdr:row>
      <xdr:rowOff>162198</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3797300" y="13768795"/>
          <a:ext cx="838200" cy="62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73842</xdr:rowOff>
    </xdr:from>
    <xdr:to>
      <xdr:col>15</xdr:col>
      <xdr:colOff>101600</xdr:colOff>
      <xdr:row>84</xdr:row>
      <xdr:rowOff>3992</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2857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124642</xdr:rowOff>
    </xdr:from>
    <xdr:to>
      <xdr:col>19</xdr:col>
      <xdr:colOff>177800</xdr:colOff>
      <xdr:row>83</xdr:row>
      <xdr:rowOff>162198</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908300" y="143549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109764</xdr:rowOff>
    </xdr:from>
    <xdr:to>
      <xdr:col>10</xdr:col>
      <xdr:colOff>165100</xdr:colOff>
      <xdr:row>84</xdr:row>
      <xdr:rowOff>39914</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96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124642</xdr:rowOff>
    </xdr:from>
    <xdr:to>
      <xdr:col>15</xdr:col>
      <xdr:colOff>50800</xdr:colOff>
      <xdr:row>83</xdr:row>
      <xdr:rowOff>160564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2019300" y="143549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72208</xdr:rowOff>
    </xdr:from>
    <xdr:to>
      <xdr:col>6</xdr:col>
      <xdr:colOff>38100</xdr:colOff>
      <xdr:row>84</xdr:row>
      <xdr:rowOff>2358</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079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123008</xdr:rowOff>
    </xdr:from>
    <xdr:to>
      <xdr:col>10</xdr:col>
      <xdr:colOff>114300</xdr:colOff>
      <xdr:row>83</xdr:row>
      <xdr:rowOff>160564</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130300" y="143533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32675</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166569</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31041</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166388</xdr:rowOff>
    </xdr:from>
    <xdr:ext cx="469744" cy="259045"/>
    <xdr:sp macro="" textlink="">
      <xdr:nvSpPr>
        <xdr:cNvPr id="352" name="n_1aveValue【福祉施設】&#10;一人当たり面積">
          <a:extLst>
            <a:ext uri="{FF2B5EF4-FFF2-40B4-BE49-F238E27FC236}">
              <a16:creationId xmlns:a16="http://schemas.microsoft.com/office/drawing/2014/main" id="{00000000-0008-0000-0200-000060010000}"/>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46989</xdr:rowOff>
    </xdr:from>
    <xdr:to>
      <xdr:col>46</xdr:col>
      <xdr:colOff>38100</xdr:colOff>
      <xdr:row>85</xdr:row>
      <xdr:rowOff>148589</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165116</xdr:rowOff>
    </xdr:from>
    <xdr:ext cx="469744" cy="259045"/>
    <xdr:sp macro="" textlink="">
      <xdr:nvSpPr>
        <xdr:cNvPr id="354" name="n_2aveValue【福祉施設】&#10;一人当たり面積">
          <a:extLst>
            <a:ext uri="{FF2B5EF4-FFF2-40B4-BE49-F238E27FC236}">
              <a16:creationId xmlns:a16="http://schemas.microsoft.com/office/drawing/2014/main" id="{00000000-0008-0000-0200-000062010000}"/>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168927</xdr:rowOff>
    </xdr:from>
    <xdr:ext cx="469744" cy="259045"/>
    <xdr:sp macro="" textlink="">
      <xdr:nvSpPr>
        <xdr:cNvPr id="356" name="n_3aveValue【福祉施設】&#10;一人当たり面積">
          <a:extLst>
            <a:ext uri="{FF2B5EF4-FFF2-40B4-BE49-F238E27FC236}">
              <a16:creationId xmlns:a16="http://schemas.microsoft.com/office/drawing/2014/main" id="{00000000-0008-0000-0200-000064010000}"/>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40639</xdr:rowOff>
    </xdr:from>
    <xdr:to>
      <xdr:col>36</xdr:col>
      <xdr:colOff>165100</xdr:colOff>
      <xdr:row>85</xdr:row>
      <xdr:rowOff>142239</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158766</xdr:rowOff>
    </xdr:from>
    <xdr:ext cx="469744" cy="259045"/>
    <xdr:sp macro="" textlink="">
      <xdr:nvSpPr>
        <xdr:cNvPr id="358" name="n_4aveValue【福祉施設】&#10;一人当たり面積">
          <a:extLst>
            <a:ext uri="{FF2B5EF4-FFF2-40B4-BE49-F238E27FC236}">
              <a16:creationId xmlns:a16="http://schemas.microsoft.com/office/drawing/2014/main" id="{00000000-0008-0000-0200-000066010000}"/>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153670</xdr:rowOff>
    </xdr:from>
    <xdr:to>
      <xdr:col>55</xdr:col>
      <xdr:colOff>50800</xdr:colOff>
      <xdr:row>86</xdr:row>
      <xdr:rowOff>83820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104267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10515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86</xdr:row>
      <xdr:rowOff>33020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9639300" y="1471422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91439</xdr:rowOff>
    </xdr:from>
    <xdr:to>
      <xdr:col>46</xdr:col>
      <xdr:colOff>38100</xdr:colOff>
      <xdr:row>86</xdr:row>
      <xdr:rowOff>21589</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8699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142239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8750300" y="147142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57150</xdr:rowOff>
    </xdr:from>
    <xdr:to>
      <xdr:col>41</xdr:col>
      <xdr:colOff>101600</xdr:colOff>
      <xdr:row>85</xdr:row>
      <xdr:rowOff>158750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7810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107950</xdr:rowOff>
    </xdr:from>
    <xdr:to>
      <xdr:col>45</xdr:col>
      <xdr:colOff>177800</xdr:colOff>
      <xdr:row>85</xdr:row>
      <xdr:rowOff>142239</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861300" y="14681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58420</xdr:rowOff>
    </xdr:from>
    <xdr:to>
      <xdr:col>36</xdr:col>
      <xdr:colOff>165100</xdr:colOff>
      <xdr:row>85</xdr:row>
      <xdr:rowOff>160020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921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107950</xdr:rowOff>
    </xdr:from>
    <xdr:to>
      <xdr:col>41</xdr:col>
      <xdr:colOff>50800</xdr:colOff>
      <xdr:row>85</xdr:row>
      <xdr:rowOff>109220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6972300" y="146812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12716</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149877</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151147</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72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00000000-0008-0000-02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25400</xdr:rowOff>
    </xdr:from>
    <xdr:to>
      <xdr:col>24</xdr:col>
      <xdr:colOff>62865</xdr:colOff>
      <xdr:row>107</xdr:row>
      <xdr:rowOff>69850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4634865" y="171704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00000000-0008-0000-0200-000092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143527</xdr:rowOff>
    </xdr:from>
    <xdr:ext cx="340478" cy="259045"/>
    <xdr:sp macro="" textlink="">
      <xdr:nvSpPr>
        <xdr:cNvPr id="404" name="【市民会館】&#10;有形固定資産減価償却率最大値テキスト">
          <a:extLst>
            <a:ext uri="{FF2B5EF4-FFF2-40B4-BE49-F238E27FC236}">
              <a16:creationId xmlns:a16="http://schemas.microsoft.com/office/drawing/2014/main" id="{00000000-0008-0000-0200-000094010000}"/>
            </a:ext>
          </a:extLst>
        </xdr:cNvPr>
        <xdr:cNvSpPr txBox="1"/>
      </xdr:nvSpPr>
      <xdr:spPr>
        <a:xfrm>
          <a:off x="4673600"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25400</xdr:rowOff>
    </xdr:from>
    <xdr:to>
      <xdr:col>24</xdr:col>
      <xdr:colOff>152400</xdr:colOff>
      <xdr:row>100</xdr:row>
      <xdr:rowOff>25400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4546600" y="1717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64788</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00000000-0008-0000-0200-000096010000}"/>
            </a:ext>
          </a:extLst>
        </xdr:cNvPr>
        <xdr:cNvSpPr txBox="1"/>
      </xdr:nvSpPr>
      <xdr:spPr>
        <a:xfrm>
          <a:off x="4673600" y="177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86361</xdr:rowOff>
    </xdr:from>
    <xdr:to>
      <xdr:col>24</xdr:col>
      <xdr:colOff>114300</xdr:colOff>
      <xdr:row>104</xdr:row>
      <xdr:rowOff>16511</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45847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xdr:rowOff>
    </xdr:from>
    <xdr:ext cx="405111" cy="259045"/>
    <xdr:sp macro="" textlink="">
      <xdr:nvSpPr>
        <xdr:cNvPr id="409" name="n_1aveValue【市民会館】&#10;有形固定資産減価償却率">
          <a:extLst>
            <a:ext uri="{FF2B5EF4-FFF2-40B4-BE49-F238E27FC236}">
              <a16:creationId xmlns:a16="http://schemas.microsoft.com/office/drawing/2014/main" id="{00000000-0008-0000-0200-000099010000}"/>
            </a:ext>
          </a:extLst>
        </xdr:cNvPr>
        <xdr:cNvSpPr txBox="1"/>
      </xdr:nvSpPr>
      <xdr:spPr>
        <a:xfrm>
          <a:off x="358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58420</xdr:rowOff>
    </xdr:from>
    <xdr:to>
      <xdr:col>15</xdr:col>
      <xdr:colOff>101600</xdr:colOff>
      <xdr:row>103</xdr:row>
      <xdr:rowOff>160020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5097</xdr:rowOff>
    </xdr:from>
    <xdr:ext cx="405111" cy="259045"/>
    <xdr:sp macro="" textlink="">
      <xdr:nvSpPr>
        <xdr:cNvPr id="411" name="n_2aveValue【市民会館】&#10;有形固定資産減価償却率">
          <a:extLst>
            <a:ext uri="{FF2B5EF4-FFF2-40B4-BE49-F238E27FC236}">
              <a16:creationId xmlns:a16="http://schemas.microsoft.com/office/drawing/2014/main" id="{00000000-0008-0000-0200-00009B010000}"/>
            </a:ext>
          </a:extLst>
        </xdr:cNvPr>
        <xdr:cNvSpPr txBox="1"/>
      </xdr:nvSpPr>
      <xdr:spPr>
        <a:xfrm>
          <a:off x="27057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54611</xdr:rowOff>
    </xdr:from>
    <xdr:to>
      <xdr:col>10</xdr:col>
      <xdr:colOff>165100</xdr:colOff>
      <xdr:row>103</xdr:row>
      <xdr:rowOff>156211</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968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1288</xdr:rowOff>
    </xdr:from>
    <xdr:ext cx="405111" cy="259045"/>
    <xdr:sp macro="" textlink="">
      <xdr:nvSpPr>
        <xdr:cNvPr id="413" name="n_3aveValue【市民会館】&#10;有形固定資産減価償却率">
          <a:extLst>
            <a:ext uri="{FF2B5EF4-FFF2-40B4-BE49-F238E27FC236}">
              <a16:creationId xmlns:a16="http://schemas.microsoft.com/office/drawing/2014/main" id="{00000000-0008-0000-0200-00009D010000}"/>
            </a:ext>
          </a:extLst>
        </xdr:cNvPr>
        <xdr:cNvSpPr txBox="1"/>
      </xdr:nvSpPr>
      <xdr:spPr>
        <a:xfrm>
          <a:off x="1816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52070</xdr:rowOff>
    </xdr:from>
    <xdr:to>
      <xdr:col>6</xdr:col>
      <xdr:colOff>38100</xdr:colOff>
      <xdr:row>103</xdr:row>
      <xdr:rowOff>153670</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170197</xdr:rowOff>
    </xdr:from>
    <xdr:ext cx="405111" cy="259045"/>
    <xdr:sp macro="" textlink="">
      <xdr:nvSpPr>
        <xdr:cNvPr id="415" name="n_4aveValue【市民会館】&#10;有形固定資産減価償却率">
          <a:extLst>
            <a:ext uri="{FF2B5EF4-FFF2-40B4-BE49-F238E27FC236}">
              <a16:creationId xmlns:a16="http://schemas.microsoft.com/office/drawing/2014/main" id="{00000000-0008-0000-0200-00009F010000}"/>
            </a:ext>
          </a:extLst>
        </xdr:cNvPr>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146050</xdr:rowOff>
    </xdr:from>
    <xdr:to>
      <xdr:col>24</xdr:col>
      <xdr:colOff>114300</xdr:colOff>
      <xdr:row>100</xdr:row>
      <xdr:rowOff>76200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45847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99077</xdr:rowOff>
    </xdr:from>
    <xdr:ext cx="340478" cy="259045"/>
    <xdr:sp macro="" textlink="">
      <xdr:nvSpPr>
        <xdr:cNvPr id="422" name="【市民会館】&#10;有形固定資産減価償却率該当値テキスト">
          <a:extLst>
            <a:ext uri="{FF2B5EF4-FFF2-40B4-BE49-F238E27FC236}">
              <a16:creationId xmlns:a16="http://schemas.microsoft.com/office/drawing/2014/main" id="{00000000-0008-0000-0200-0000A6010000}"/>
            </a:ext>
          </a:extLst>
        </xdr:cNvPr>
        <xdr:cNvSpPr txBox="1"/>
      </xdr:nvSpPr>
      <xdr:spPr>
        <a:xfrm>
          <a:off x="4673600" y="1707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25400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3797300" y="1714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57150</xdr:rowOff>
    </xdr:from>
    <xdr:to>
      <xdr:col>6</xdr:col>
      <xdr:colOff>38100</xdr:colOff>
      <xdr:row>105</xdr:row>
      <xdr:rowOff>158750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079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98</xdr:row>
      <xdr:rowOff>67327</xdr:rowOff>
    </xdr:from>
    <xdr:ext cx="340478" cy="259045"/>
    <xdr:sp macro="" textlink="">
      <xdr:nvSpPr>
        <xdr:cNvPr id="426" name="n_1mainValue【市民会館】&#10;有形固定資産減価償却率">
          <a:extLst>
            <a:ext uri="{FF2B5EF4-FFF2-40B4-BE49-F238E27FC236}">
              <a16:creationId xmlns:a16="http://schemas.microsoft.com/office/drawing/2014/main" id="{00000000-0008-0000-0200-0000AA010000}"/>
            </a:ext>
          </a:extLst>
        </xdr:cNvPr>
        <xdr:cNvSpPr txBox="1"/>
      </xdr:nvSpPr>
      <xdr:spPr>
        <a:xfrm>
          <a:off x="3614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149877</xdr:rowOff>
    </xdr:from>
    <xdr:ext cx="405111" cy="259045"/>
    <xdr:sp macro="" textlink="">
      <xdr:nvSpPr>
        <xdr:cNvPr id="427" name="n_4mainValue【市民会館】&#10;有形固定資産減価償却率">
          <a:extLst>
            <a:ext uri="{FF2B5EF4-FFF2-40B4-BE49-F238E27FC236}">
              <a16:creationId xmlns:a16="http://schemas.microsoft.com/office/drawing/2014/main" id="{00000000-0008-0000-0200-0000AB010000}"/>
            </a:ext>
          </a:extLst>
        </xdr:cNvPr>
        <xdr:cNvSpPr txBox="1"/>
      </xdr:nvSpPr>
      <xdr:spPr>
        <a:xfrm>
          <a:off x="9277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200-0000C4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200-0000C6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200-0000C8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48277</xdr:rowOff>
    </xdr:from>
    <xdr:ext cx="469744" cy="259045"/>
    <xdr:sp macro="" textlink="">
      <xdr:nvSpPr>
        <xdr:cNvPr id="459" name="n_1aveValue【市民会館】&#10;一人当たり面積">
          <a:extLst>
            <a:ext uri="{FF2B5EF4-FFF2-40B4-BE49-F238E27FC236}">
              <a16:creationId xmlns:a16="http://schemas.microsoft.com/office/drawing/2014/main" id="{00000000-0008-0000-0200-0000CB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111125</xdr:rowOff>
    </xdr:from>
    <xdr:to>
      <xdr:col>46</xdr:col>
      <xdr:colOff>38100</xdr:colOff>
      <xdr:row>107</xdr:row>
      <xdr:rowOff>41275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57802</xdr:rowOff>
    </xdr:from>
    <xdr:ext cx="469744" cy="259045"/>
    <xdr:sp macro="" textlink="">
      <xdr:nvSpPr>
        <xdr:cNvPr id="461" name="n_2aveValue【市民会館】&#10;一人当たり面積">
          <a:extLst>
            <a:ext uri="{FF2B5EF4-FFF2-40B4-BE49-F238E27FC236}">
              <a16:creationId xmlns:a16="http://schemas.microsoft.com/office/drawing/2014/main" id="{00000000-0008-0000-0200-0000CD010000}"/>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103505</xdr:rowOff>
    </xdr:from>
    <xdr:to>
      <xdr:col>41</xdr:col>
      <xdr:colOff>101600</xdr:colOff>
      <xdr:row>107</xdr:row>
      <xdr:rowOff>33655</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50182</xdr:rowOff>
    </xdr:from>
    <xdr:ext cx="469744" cy="259045"/>
    <xdr:sp macro="" textlink="">
      <xdr:nvSpPr>
        <xdr:cNvPr id="463" name="n_3aveValue【市民会館】&#10;一人当たり面積">
          <a:extLst>
            <a:ext uri="{FF2B5EF4-FFF2-40B4-BE49-F238E27FC236}">
              <a16:creationId xmlns:a16="http://schemas.microsoft.com/office/drawing/2014/main" id="{00000000-0008-0000-0200-0000CF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99695</xdr:rowOff>
    </xdr:from>
    <xdr:to>
      <xdr:col>36</xdr:col>
      <xdr:colOff>165100</xdr:colOff>
      <xdr:row>107</xdr:row>
      <xdr:rowOff>29845</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46372</xdr:rowOff>
    </xdr:from>
    <xdr:ext cx="469744" cy="259045"/>
    <xdr:sp macro="" textlink="">
      <xdr:nvSpPr>
        <xdr:cNvPr id="465" name="n_4aveValue【市民会館】&#10;一人当たり面積">
          <a:extLst>
            <a:ext uri="{FF2B5EF4-FFF2-40B4-BE49-F238E27FC236}">
              <a16:creationId xmlns:a16="http://schemas.microsoft.com/office/drawing/2014/main" id="{00000000-0008-0000-0200-0000D1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53975</xdr:rowOff>
    </xdr:from>
    <xdr:to>
      <xdr:col>55</xdr:col>
      <xdr:colOff>50800</xdr:colOff>
      <xdr:row>108</xdr:row>
      <xdr:rowOff>155575</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04267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140352</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200-0000D8010000}"/>
            </a:ext>
          </a:extLst>
        </xdr:cNvPr>
        <xdr:cNvSpPr txBox="1"/>
      </xdr:nvSpPr>
      <xdr:spPr>
        <a:xfrm>
          <a:off x="10515600" y="1848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55880</xdr:rowOff>
    </xdr:from>
    <xdr:to>
      <xdr:col>50</xdr:col>
      <xdr:colOff>165100</xdr:colOff>
      <xdr:row>108</xdr:row>
      <xdr:rowOff>157480</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9588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104775</xdr:rowOff>
    </xdr:from>
    <xdr:to>
      <xdr:col>55</xdr:col>
      <xdr:colOff>0</xdr:colOff>
      <xdr:row>108</xdr:row>
      <xdr:rowOff>106680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9639300" y="186213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113030</xdr:rowOff>
    </xdr:from>
    <xdr:to>
      <xdr:col>36</xdr:col>
      <xdr:colOff>165100</xdr:colOff>
      <xdr:row>108</xdr:row>
      <xdr:rowOff>43180</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6921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148607</xdr:rowOff>
    </xdr:from>
    <xdr:ext cx="469744" cy="259045"/>
    <xdr:sp macro="" textlink="">
      <xdr:nvSpPr>
        <xdr:cNvPr id="476" name="n_1mainValue【市民会館】&#10;一人当たり面積">
          <a:extLst>
            <a:ext uri="{FF2B5EF4-FFF2-40B4-BE49-F238E27FC236}">
              <a16:creationId xmlns:a16="http://schemas.microsoft.com/office/drawing/2014/main" id="{00000000-0008-0000-0200-0000DC010000}"/>
            </a:ext>
          </a:extLst>
        </xdr:cNvPr>
        <xdr:cNvSpPr txBox="1"/>
      </xdr:nvSpPr>
      <xdr:spPr>
        <a:xfrm>
          <a:off x="9391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34307</xdr:rowOff>
    </xdr:from>
    <xdr:ext cx="469744" cy="259045"/>
    <xdr:sp macro="" textlink="">
      <xdr:nvSpPr>
        <xdr:cNvPr id="477" name="n_4mainValue【市民会館】&#10;一人当たり面積">
          <a:extLst>
            <a:ext uri="{FF2B5EF4-FFF2-40B4-BE49-F238E27FC236}">
              <a16:creationId xmlns:a16="http://schemas.microsoft.com/office/drawing/2014/main" id="{00000000-0008-0000-0200-0000DD010000}"/>
            </a:ext>
          </a:extLst>
        </xdr:cNvPr>
        <xdr:cNvSpPr txBox="1"/>
      </xdr:nvSpPr>
      <xdr:spPr>
        <a:xfrm>
          <a:off x="6737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4" name="【一般廃棄物処理施設】&#10;有形固定資産減価償却率最小値テキスト">
          <a:extLst>
            <a:ext uri="{FF2B5EF4-FFF2-40B4-BE49-F238E27FC236}">
              <a16:creationId xmlns:a16="http://schemas.microsoft.com/office/drawing/2014/main" id="{00000000-0008-0000-0200-0000F8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06" name="【一般廃棄物処理施設】&#10;有形固定資産減価償却率最大値テキスト">
          <a:extLst>
            <a:ext uri="{FF2B5EF4-FFF2-40B4-BE49-F238E27FC236}">
              <a16:creationId xmlns:a16="http://schemas.microsoft.com/office/drawing/2014/main" id="{00000000-0008-0000-0200-0000FA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08" name="【一般廃棄物処理施設】&#10;有形固定資産減価償却率平均値テキスト">
          <a:extLst>
            <a:ext uri="{FF2B5EF4-FFF2-40B4-BE49-F238E27FC236}">
              <a16:creationId xmlns:a16="http://schemas.microsoft.com/office/drawing/2014/main" id="{00000000-0008-0000-0200-0000FC010000}"/>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140987</xdr:rowOff>
    </xdr:from>
    <xdr:ext cx="405111" cy="259045"/>
    <xdr:sp macro="" textlink="">
      <xdr:nvSpPr>
        <xdr:cNvPr id="511" name="n_1aveValue【一般廃棄物処理施設】&#10;有形固定資産減価償却率">
          <a:extLst>
            <a:ext uri="{FF2B5EF4-FFF2-40B4-BE49-F238E27FC236}">
              <a16:creationId xmlns:a16="http://schemas.microsoft.com/office/drawing/2014/main" id="{00000000-0008-0000-0200-0000FF01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35197</xdr:rowOff>
    </xdr:from>
    <xdr:to>
      <xdr:col>76</xdr:col>
      <xdr:colOff>165100</xdr:colOff>
      <xdr:row>38</xdr:row>
      <xdr:rowOff>136797</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127924</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139700</xdr:rowOff>
    </xdr:from>
    <xdr:to>
      <xdr:col>72</xdr:col>
      <xdr:colOff>38100</xdr:colOff>
      <xdr:row>35</xdr:row>
      <xdr:rowOff>69850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33</xdr:row>
      <xdr:rowOff>86377</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28666</xdr:rowOff>
    </xdr:from>
    <xdr:to>
      <xdr:col>67</xdr:col>
      <xdr:colOff>101600</xdr:colOff>
      <xdr:row>38</xdr:row>
      <xdr:rowOff>130266</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121393</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28666</xdr:rowOff>
    </xdr:from>
    <xdr:to>
      <xdr:col>85</xdr:col>
      <xdr:colOff>177800</xdr:colOff>
      <xdr:row>36</xdr:row>
      <xdr:rowOff>130266</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6268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51543</xdr:rowOff>
    </xdr:from>
    <xdr:ext cx="405111" cy="259045"/>
    <xdr:sp macro="" textlink="">
      <xdr:nvSpPr>
        <xdr:cNvPr id="524" name="【一般廃棄物処理施設】&#10;有形固定資産減価償却率該当値テキスト">
          <a:extLst>
            <a:ext uri="{FF2B5EF4-FFF2-40B4-BE49-F238E27FC236}">
              <a16:creationId xmlns:a16="http://schemas.microsoft.com/office/drawing/2014/main" id="{00000000-0008-0000-0200-00000C020000}"/>
            </a:ext>
          </a:extLst>
        </xdr:cNvPr>
        <xdr:cNvSpPr txBox="1"/>
      </xdr:nvSpPr>
      <xdr:spPr>
        <a:xfrm>
          <a:off x="16357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53158</xdr:rowOff>
    </xdr:from>
    <xdr:to>
      <xdr:col>81</xdr:col>
      <xdr:colOff>101600</xdr:colOff>
      <xdr:row>36</xdr:row>
      <xdr:rowOff>154758</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543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79466</xdr:rowOff>
    </xdr:from>
    <xdr:to>
      <xdr:col>85</xdr:col>
      <xdr:colOff>127000</xdr:colOff>
      <xdr:row>36</xdr:row>
      <xdr:rowOff>103958</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15481300" y="625166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46627</xdr:rowOff>
    </xdr:from>
    <xdr:to>
      <xdr:col>76</xdr:col>
      <xdr:colOff>165100</xdr:colOff>
      <xdr:row>36</xdr:row>
      <xdr:rowOff>148227</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4541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36</xdr:row>
      <xdr:rowOff>103958</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4592300" y="62696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107043</xdr:rowOff>
    </xdr:from>
    <xdr:to>
      <xdr:col>72</xdr:col>
      <xdr:colOff>38100</xdr:colOff>
      <xdr:row>38</xdr:row>
      <xdr:rowOff>37193</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3652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97427</xdr:rowOff>
    </xdr:from>
    <xdr:to>
      <xdr:col>76</xdr:col>
      <xdr:colOff>114300</xdr:colOff>
      <xdr:row>37</xdr:row>
      <xdr:rowOff>157843</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3703300" y="6269627"/>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126637</xdr:rowOff>
    </xdr:from>
    <xdr:to>
      <xdr:col>67</xdr:col>
      <xdr:colOff>101600</xdr:colOff>
      <xdr:row>38</xdr:row>
      <xdr:rowOff>56787</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2763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157843</xdr:rowOff>
    </xdr:from>
    <xdr:to>
      <xdr:col>71</xdr:col>
      <xdr:colOff>177800</xdr:colOff>
      <xdr:row>38</xdr:row>
      <xdr:rowOff>5987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12814300" y="65014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171285</xdr:rowOff>
    </xdr:from>
    <xdr:ext cx="405111" cy="259045"/>
    <xdr:sp macro="" textlink="">
      <xdr:nvSpPr>
        <xdr:cNvPr id="533" name="n_1mainValue【一般廃棄物処理施設】&#10;有形固定資産減価償却率">
          <a:extLst>
            <a:ext uri="{FF2B5EF4-FFF2-40B4-BE49-F238E27FC236}">
              <a16:creationId xmlns:a16="http://schemas.microsoft.com/office/drawing/2014/main" id="{00000000-0008-0000-0200-000015020000}"/>
            </a:ext>
          </a:extLst>
        </xdr:cNvPr>
        <xdr:cNvSpPr txBox="1"/>
      </xdr:nvSpPr>
      <xdr:spPr>
        <a:xfrm>
          <a:off x="152660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164754</xdr:rowOff>
    </xdr:from>
    <xdr:ext cx="405111" cy="259045"/>
    <xdr:sp macro="" textlink="">
      <xdr:nvSpPr>
        <xdr:cNvPr id="534" name="n_2mainValue【一般廃棄物処理施設】&#10;有形固定資産減価償却率">
          <a:extLst>
            <a:ext uri="{FF2B5EF4-FFF2-40B4-BE49-F238E27FC236}">
              <a16:creationId xmlns:a16="http://schemas.microsoft.com/office/drawing/2014/main" id="{00000000-0008-0000-0200-000016020000}"/>
            </a:ext>
          </a:extLst>
        </xdr:cNvPr>
        <xdr:cNvSpPr txBox="1"/>
      </xdr:nvSpPr>
      <xdr:spPr>
        <a:xfrm>
          <a:off x="14389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28320</xdr:rowOff>
    </xdr:from>
    <xdr:ext cx="405111" cy="259045"/>
    <xdr:sp macro="" textlink="">
      <xdr:nvSpPr>
        <xdr:cNvPr id="535" name="n_3main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3500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73314</xdr:rowOff>
    </xdr:from>
    <xdr:ext cx="405111" cy="259045"/>
    <xdr:sp macro="" textlink="">
      <xdr:nvSpPr>
        <xdr:cNvPr id="536" name="n_4main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2611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一般廃棄物処理施設】&#10;一人当たり有形固定資産（償却資産）額グラフ枠">
          <a:extLst>
            <a:ext uri="{FF2B5EF4-FFF2-40B4-BE49-F238E27FC236}">
              <a16:creationId xmlns:a16="http://schemas.microsoft.com/office/drawing/2014/main" id="{00000000-0008-0000-0200-00002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9" name="【一般廃棄物処理施設】&#10;一人当たり有形固定資産（償却資産）額最小値テキスト">
          <a:extLst>
            <a:ext uri="{FF2B5EF4-FFF2-40B4-BE49-F238E27FC236}">
              <a16:creationId xmlns:a16="http://schemas.microsoft.com/office/drawing/2014/main" id="{00000000-0008-0000-0200-00002F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61" name="【一般廃棄物処理施設】&#10;一人当たり有形固定資産（償却資産）額最大値テキスト">
          <a:extLst>
            <a:ext uri="{FF2B5EF4-FFF2-40B4-BE49-F238E27FC236}">
              <a16:creationId xmlns:a16="http://schemas.microsoft.com/office/drawing/2014/main" id="{00000000-0008-0000-0200-000031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63" name="【一般廃棄物処理施設】&#10;一人当たり有形固定資産（償却資産）額平均値テキスト">
          <a:extLst>
            <a:ext uri="{FF2B5EF4-FFF2-40B4-BE49-F238E27FC236}">
              <a16:creationId xmlns:a16="http://schemas.microsoft.com/office/drawing/2014/main" id="{00000000-0008-0000-0200-000033020000}"/>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117926</xdr:rowOff>
    </xdr:from>
    <xdr:ext cx="599010" cy="259045"/>
    <xdr:sp macro="" textlink="">
      <xdr:nvSpPr>
        <xdr:cNvPr id="566" name="n_1ave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8319</xdr:rowOff>
    </xdr:from>
    <xdr:to>
      <xdr:col>107</xdr:col>
      <xdr:colOff>101600</xdr:colOff>
      <xdr:row>40</xdr:row>
      <xdr:rowOff>109919</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126446</xdr:rowOff>
    </xdr:from>
    <xdr:ext cx="599010" cy="259045"/>
    <xdr:sp macro="" textlink="">
      <xdr:nvSpPr>
        <xdr:cNvPr id="568" name="n_2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119745</xdr:rowOff>
    </xdr:from>
    <xdr:to>
      <xdr:col>102</xdr:col>
      <xdr:colOff>165100</xdr:colOff>
      <xdr:row>38</xdr:row>
      <xdr:rowOff>49895</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36</xdr:row>
      <xdr:rowOff>66422</xdr:rowOff>
    </xdr:from>
    <xdr:ext cx="599010" cy="259045"/>
    <xdr:sp macro="" textlink="">
      <xdr:nvSpPr>
        <xdr:cNvPr id="570" name="n_3ave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33657</xdr:rowOff>
    </xdr:from>
    <xdr:to>
      <xdr:col>98</xdr:col>
      <xdr:colOff>38100</xdr:colOff>
      <xdr:row>40</xdr:row>
      <xdr:rowOff>135257</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151784</xdr:rowOff>
    </xdr:from>
    <xdr:ext cx="534377" cy="259045"/>
    <xdr:sp macro="" textlink="">
      <xdr:nvSpPr>
        <xdr:cNvPr id="572" name="n_4ave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145870</xdr:rowOff>
    </xdr:from>
    <xdr:to>
      <xdr:col>116</xdr:col>
      <xdr:colOff>114300</xdr:colOff>
      <xdr:row>41</xdr:row>
      <xdr:rowOff>76020</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22110700" y="70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60797</xdr:rowOff>
    </xdr:from>
    <xdr:ext cx="534377" cy="259045"/>
    <xdr:sp macro="" textlink="">
      <xdr:nvSpPr>
        <xdr:cNvPr id="579" name="【一般廃棄物処理施設】&#10;一人当たり有形固定資産（償却資産）額該当値テキスト">
          <a:extLst>
            <a:ext uri="{FF2B5EF4-FFF2-40B4-BE49-F238E27FC236}">
              <a16:creationId xmlns:a16="http://schemas.microsoft.com/office/drawing/2014/main" id="{00000000-0008-0000-0200-000043020000}"/>
            </a:ext>
          </a:extLst>
        </xdr:cNvPr>
        <xdr:cNvSpPr txBox="1"/>
      </xdr:nvSpPr>
      <xdr:spPr>
        <a:xfrm>
          <a:off x="22199600" y="691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159236</xdr:rowOff>
    </xdr:from>
    <xdr:to>
      <xdr:col>112</xdr:col>
      <xdr:colOff>38100</xdr:colOff>
      <xdr:row>41</xdr:row>
      <xdr:rowOff>89386</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21272500" y="70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25220</xdr:rowOff>
    </xdr:from>
    <xdr:to>
      <xdr:col>116</xdr:col>
      <xdr:colOff>63500</xdr:colOff>
      <xdr:row>41</xdr:row>
      <xdr:rowOff>38586</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flipV="1">
          <a:off x="21323300" y="7054670"/>
          <a:ext cx="838200" cy="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164636</xdr:rowOff>
    </xdr:from>
    <xdr:to>
      <xdr:col>107</xdr:col>
      <xdr:colOff>101600</xdr:colOff>
      <xdr:row>41</xdr:row>
      <xdr:rowOff>94786</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0383500" y="70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38586</xdr:rowOff>
    </xdr:from>
    <xdr:to>
      <xdr:col>111</xdr:col>
      <xdr:colOff>177800</xdr:colOff>
      <xdr:row>41</xdr:row>
      <xdr:rowOff>43986</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20434300" y="7068036"/>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7935</xdr:rowOff>
    </xdr:from>
    <xdr:to>
      <xdr:col>102</xdr:col>
      <xdr:colOff>165100</xdr:colOff>
      <xdr:row>41</xdr:row>
      <xdr:rowOff>109535</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9494500" y="70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43986</xdr:rowOff>
    </xdr:from>
    <xdr:to>
      <xdr:col>107</xdr:col>
      <xdr:colOff>50800</xdr:colOff>
      <xdr:row>41</xdr:row>
      <xdr:rowOff>58735</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9545300" y="7073436"/>
          <a:ext cx="889000" cy="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11661</xdr:rowOff>
    </xdr:from>
    <xdr:to>
      <xdr:col>98</xdr:col>
      <xdr:colOff>38100</xdr:colOff>
      <xdr:row>41</xdr:row>
      <xdr:rowOff>113261</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8605500" y="70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58735</xdr:rowOff>
    </xdr:from>
    <xdr:to>
      <xdr:col>102</xdr:col>
      <xdr:colOff>114300</xdr:colOff>
      <xdr:row>41</xdr:row>
      <xdr:rowOff>62461</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18656300" y="7088185"/>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80513</xdr:rowOff>
    </xdr:from>
    <xdr:ext cx="534377" cy="259045"/>
    <xdr:sp macro="" textlink="">
      <xdr:nvSpPr>
        <xdr:cNvPr id="588" name="n_1mainValue【一般廃棄物処理施設】&#10;一人当たり有形固定資産（償却資産）額">
          <a:extLst>
            <a:ext uri="{FF2B5EF4-FFF2-40B4-BE49-F238E27FC236}">
              <a16:creationId xmlns:a16="http://schemas.microsoft.com/office/drawing/2014/main" id="{00000000-0008-0000-0200-00004C020000}"/>
            </a:ext>
          </a:extLst>
        </xdr:cNvPr>
        <xdr:cNvSpPr txBox="1"/>
      </xdr:nvSpPr>
      <xdr:spPr>
        <a:xfrm>
          <a:off x="21043411" y="71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85913</xdr:rowOff>
    </xdr:from>
    <xdr:ext cx="534377" cy="259045"/>
    <xdr:sp macro="" textlink="">
      <xdr:nvSpPr>
        <xdr:cNvPr id="589" name="n_2mainValue【一般廃棄物処理施設】&#10;一人当たり有形固定資産（償却資産）額">
          <a:extLst>
            <a:ext uri="{FF2B5EF4-FFF2-40B4-BE49-F238E27FC236}">
              <a16:creationId xmlns:a16="http://schemas.microsoft.com/office/drawing/2014/main" id="{00000000-0008-0000-0200-00004D020000}"/>
            </a:ext>
          </a:extLst>
        </xdr:cNvPr>
        <xdr:cNvSpPr txBox="1"/>
      </xdr:nvSpPr>
      <xdr:spPr>
        <a:xfrm>
          <a:off x="20167111" y="71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100662</xdr:rowOff>
    </xdr:from>
    <xdr:ext cx="534377" cy="259045"/>
    <xdr:sp macro="" textlink="">
      <xdr:nvSpPr>
        <xdr:cNvPr id="590" name="n_3mainValue【一般廃棄物処理施設】&#10;一人当たり有形固定資産（償却資産）額">
          <a:extLst>
            <a:ext uri="{FF2B5EF4-FFF2-40B4-BE49-F238E27FC236}">
              <a16:creationId xmlns:a16="http://schemas.microsoft.com/office/drawing/2014/main" id="{00000000-0008-0000-0200-00004E020000}"/>
            </a:ext>
          </a:extLst>
        </xdr:cNvPr>
        <xdr:cNvSpPr txBox="1"/>
      </xdr:nvSpPr>
      <xdr:spPr>
        <a:xfrm>
          <a:off x="19278111" y="713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104388</xdr:rowOff>
    </xdr:from>
    <xdr:ext cx="534377" cy="259045"/>
    <xdr:sp macro="" textlink="">
      <xdr:nvSpPr>
        <xdr:cNvPr id="591" name="n_4mainValue【一般廃棄物処理施設】&#10;一人当たり有形固定資産（償却資産）額">
          <a:extLst>
            <a:ext uri="{FF2B5EF4-FFF2-40B4-BE49-F238E27FC236}">
              <a16:creationId xmlns:a16="http://schemas.microsoft.com/office/drawing/2014/main" id="{00000000-0008-0000-0200-00004F020000}"/>
            </a:ext>
          </a:extLst>
        </xdr:cNvPr>
        <xdr:cNvSpPr txBox="1"/>
      </xdr:nvSpPr>
      <xdr:spPr>
        <a:xfrm>
          <a:off x="18389111" y="71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a:extLst>
            <a:ext uri="{FF2B5EF4-FFF2-40B4-BE49-F238E27FC236}">
              <a16:creationId xmlns:a16="http://schemas.microsoft.com/office/drawing/2014/main" id="{00000000-0008-0000-0200-00006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8" name="【保健センター・保健所】&#10;有形固定資産減価償却率最小値テキスト">
          <a:extLst>
            <a:ext uri="{FF2B5EF4-FFF2-40B4-BE49-F238E27FC236}">
              <a16:creationId xmlns:a16="http://schemas.microsoft.com/office/drawing/2014/main" id="{00000000-0008-0000-0200-00006A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20" name="【保健センター・保健所】&#10;有形固定資産減価償却率最大値テキスト">
          <a:extLst>
            <a:ext uri="{FF2B5EF4-FFF2-40B4-BE49-F238E27FC236}">
              <a16:creationId xmlns:a16="http://schemas.microsoft.com/office/drawing/2014/main" id="{00000000-0008-0000-0200-00006C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22" name="【保健センター・保健所】&#10;有形固定資産減価償却率平均値テキスト">
          <a:extLst>
            <a:ext uri="{FF2B5EF4-FFF2-40B4-BE49-F238E27FC236}">
              <a16:creationId xmlns:a16="http://schemas.microsoft.com/office/drawing/2014/main" id="{00000000-0008-0000-0200-00006E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2739</xdr:rowOff>
    </xdr:from>
    <xdr:ext cx="405111" cy="259045"/>
    <xdr:sp macro="" textlink="">
      <xdr:nvSpPr>
        <xdr:cNvPr id="625" name="n_1ave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68399</xdr:rowOff>
    </xdr:from>
    <xdr:to>
      <xdr:col>76</xdr:col>
      <xdr:colOff>165100</xdr:colOff>
      <xdr:row>59</xdr:row>
      <xdr:rowOff>169999</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161126</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25944</xdr:rowOff>
    </xdr:from>
    <xdr:to>
      <xdr:col>72</xdr:col>
      <xdr:colOff>38100</xdr:colOff>
      <xdr:row>59</xdr:row>
      <xdr:rowOff>127544</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118671</xdr:rowOff>
    </xdr:from>
    <xdr:ext cx="405111" cy="259045"/>
    <xdr:sp macro="" textlink="">
      <xdr:nvSpPr>
        <xdr:cNvPr id="629" name="n_3aveValue【保健センター・保健所】&#10;有形固定資産減価償却率">
          <a:extLst>
            <a:ext uri="{FF2B5EF4-FFF2-40B4-BE49-F238E27FC236}">
              <a16:creationId xmlns:a16="http://schemas.microsoft.com/office/drawing/2014/main" id="{00000000-0008-0000-0200-000075020000}"/>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29210</xdr:rowOff>
    </xdr:from>
    <xdr:to>
      <xdr:col>67</xdr:col>
      <xdr:colOff>101600</xdr:colOff>
      <xdr:row>59</xdr:row>
      <xdr:rowOff>130810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121937</xdr:rowOff>
    </xdr:from>
    <xdr:ext cx="405111" cy="259045"/>
    <xdr:sp macro="" textlink="">
      <xdr:nvSpPr>
        <xdr:cNvPr id="631" name="n_4aveValue【保健センター・保健所】&#10;有形固定資産減価償却率">
          <a:extLst>
            <a:ext uri="{FF2B5EF4-FFF2-40B4-BE49-F238E27FC236}">
              <a16:creationId xmlns:a16="http://schemas.microsoft.com/office/drawing/2014/main" id="{00000000-0008-0000-0200-000077020000}"/>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79828</xdr:rowOff>
    </xdr:from>
    <xdr:to>
      <xdr:col>85</xdr:col>
      <xdr:colOff>177800</xdr:colOff>
      <xdr:row>57</xdr:row>
      <xdr:rowOff>9978</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6268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166205</xdr:rowOff>
    </xdr:from>
    <xdr:ext cx="405111" cy="259045"/>
    <xdr:sp macro="" textlink="">
      <xdr:nvSpPr>
        <xdr:cNvPr id="638" name="【保健センター・保健所】&#10;有形固定資産減価償却率該当値テキスト">
          <a:extLst>
            <a:ext uri="{FF2B5EF4-FFF2-40B4-BE49-F238E27FC236}">
              <a16:creationId xmlns:a16="http://schemas.microsoft.com/office/drawing/2014/main" id="{00000000-0008-0000-0200-00007E020000}"/>
            </a:ext>
          </a:extLst>
        </xdr:cNvPr>
        <xdr:cNvSpPr txBox="1"/>
      </xdr:nvSpPr>
      <xdr:spPr>
        <a:xfrm>
          <a:off x="16357600" y="959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123916</xdr:rowOff>
    </xdr:from>
    <xdr:to>
      <xdr:col>81</xdr:col>
      <xdr:colOff>101600</xdr:colOff>
      <xdr:row>57</xdr:row>
      <xdr:rowOff>54066</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54305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130628</xdr:rowOff>
    </xdr:from>
    <xdr:to>
      <xdr:col>85</xdr:col>
      <xdr:colOff>127000</xdr:colOff>
      <xdr:row>57</xdr:row>
      <xdr:rowOff>3266</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flipV="1">
          <a:off x="15481300" y="973182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89626</xdr:rowOff>
    </xdr:from>
    <xdr:to>
      <xdr:col>76</xdr:col>
      <xdr:colOff>165100</xdr:colOff>
      <xdr:row>57</xdr:row>
      <xdr:rowOff>19776</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4541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140426</xdr:rowOff>
    </xdr:from>
    <xdr:to>
      <xdr:col>81</xdr:col>
      <xdr:colOff>50800</xdr:colOff>
      <xdr:row>57</xdr:row>
      <xdr:rowOff>3266</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4592300" y="97416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53703</xdr:rowOff>
    </xdr:from>
    <xdr:to>
      <xdr:col>72</xdr:col>
      <xdr:colOff>38100</xdr:colOff>
      <xdr:row>56</xdr:row>
      <xdr:rowOff>155303</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3652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104503</xdr:rowOff>
    </xdr:from>
    <xdr:to>
      <xdr:col>76</xdr:col>
      <xdr:colOff>114300</xdr:colOff>
      <xdr:row>56</xdr:row>
      <xdr:rowOff>140426</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3703300" y="97057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19413</xdr:rowOff>
    </xdr:from>
    <xdr:to>
      <xdr:col>67</xdr:col>
      <xdr:colOff>101600</xdr:colOff>
      <xdr:row>56</xdr:row>
      <xdr:rowOff>121013</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27635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70213</xdr:rowOff>
    </xdr:from>
    <xdr:to>
      <xdr:col>71</xdr:col>
      <xdr:colOff>177800</xdr:colOff>
      <xdr:row>56</xdr:row>
      <xdr:rowOff>104503</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814300" y="96714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70593</xdr:rowOff>
    </xdr:from>
    <xdr:ext cx="405111" cy="259045"/>
    <xdr:sp macro="" textlink="">
      <xdr:nvSpPr>
        <xdr:cNvPr id="647" name="n_1mainValue【保健センター・保健所】&#10;有形固定資産減価償却率">
          <a:extLst>
            <a:ext uri="{FF2B5EF4-FFF2-40B4-BE49-F238E27FC236}">
              <a16:creationId xmlns:a16="http://schemas.microsoft.com/office/drawing/2014/main" id="{00000000-0008-0000-0200-000087020000}"/>
            </a:ext>
          </a:extLst>
        </xdr:cNvPr>
        <xdr:cNvSpPr txBox="1"/>
      </xdr:nvSpPr>
      <xdr:spPr>
        <a:xfrm>
          <a:off x="15266044" y="950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36303</xdr:rowOff>
    </xdr:from>
    <xdr:ext cx="405111" cy="259045"/>
    <xdr:sp macro="" textlink="">
      <xdr:nvSpPr>
        <xdr:cNvPr id="648" name="n_2mainValue【保健センター・保健所】&#10;有形固定資産減価償却率">
          <a:extLst>
            <a:ext uri="{FF2B5EF4-FFF2-40B4-BE49-F238E27FC236}">
              <a16:creationId xmlns:a16="http://schemas.microsoft.com/office/drawing/2014/main" id="{00000000-0008-0000-0200-000088020000}"/>
            </a:ext>
          </a:extLst>
        </xdr:cNvPr>
        <xdr:cNvSpPr txBox="1"/>
      </xdr:nvSpPr>
      <xdr:spPr>
        <a:xfrm>
          <a:off x="143897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380</xdr:rowOff>
    </xdr:from>
    <xdr:ext cx="405111" cy="259045"/>
    <xdr:sp macro="" textlink="">
      <xdr:nvSpPr>
        <xdr:cNvPr id="649" name="n_3main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3500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137540</xdr:rowOff>
    </xdr:from>
    <xdr:ext cx="405111" cy="259045"/>
    <xdr:sp macro="" textlink="">
      <xdr:nvSpPr>
        <xdr:cNvPr id="650" name="n_4main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2611744" y="939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5" name="【保健センター・保健所】&#10;一人当たり面積最小値テキスト">
          <a:extLst>
            <a:ext uri="{FF2B5EF4-FFF2-40B4-BE49-F238E27FC236}">
              <a16:creationId xmlns:a16="http://schemas.microsoft.com/office/drawing/2014/main" id="{00000000-0008-0000-0200-0000A3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77" name="【保健センター・保健所】&#10;一人当たり面積最大値テキスト">
          <a:extLst>
            <a:ext uri="{FF2B5EF4-FFF2-40B4-BE49-F238E27FC236}">
              <a16:creationId xmlns:a16="http://schemas.microsoft.com/office/drawing/2014/main" id="{00000000-0008-0000-0200-0000A5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79" name="【保健センター・保健所】&#10;一人当たり面積平均値テキスト">
          <a:extLst>
            <a:ext uri="{FF2B5EF4-FFF2-40B4-BE49-F238E27FC236}">
              <a16:creationId xmlns:a16="http://schemas.microsoft.com/office/drawing/2014/main" id="{00000000-0008-0000-0200-0000A7020000}"/>
            </a:ext>
          </a:extLst>
        </xdr:cNvPr>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140987</xdr:rowOff>
    </xdr:from>
    <xdr:ext cx="469744" cy="259045"/>
    <xdr:sp macro="" textlink="">
      <xdr:nvSpPr>
        <xdr:cNvPr id="682" name="n_1aveValue【保健センター・保健所】&#10;一人当たり面積">
          <a:extLst>
            <a:ext uri="{FF2B5EF4-FFF2-40B4-BE49-F238E27FC236}">
              <a16:creationId xmlns:a16="http://schemas.microsoft.com/office/drawing/2014/main" id="{00000000-0008-0000-0200-0000AA020000}"/>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93980</xdr:rowOff>
    </xdr:from>
    <xdr:to>
      <xdr:col>107</xdr:col>
      <xdr:colOff>101600</xdr:colOff>
      <xdr:row>63</xdr:row>
      <xdr:rowOff>24130</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15257</xdr:rowOff>
    </xdr:from>
    <xdr:ext cx="469744" cy="259045"/>
    <xdr:sp macro="" textlink="">
      <xdr:nvSpPr>
        <xdr:cNvPr id="684" name="n_2aveValue【保健センター・保健所】&#10;一人当たり面積">
          <a:extLst>
            <a:ext uri="{FF2B5EF4-FFF2-40B4-BE49-F238E27FC236}">
              <a16:creationId xmlns:a16="http://schemas.microsoft.com/office/drawing/2014/main" id="{00000000-0008-0000-0200-0000AC020000}"/>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101600</xdr:rowOff>
    </xdr:from>
    <xdr:to>
      <xdr:col>102</xdr:col>
      <xdr:colOff>165100</xdr:colOff>
      <xdr:row>63</xdr:row>
      <xdr:rowOff>31750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22877</xdr:rowOff>
    </xdr:from>
    <xdr:ext cx="469744" cy="259045"/>
    <xdr:sp macro="" textlink="">
      <xdr:nvSpPr>
        <xdr:cNvPr id="686" name="n_3aveValue【保健センター・保健所】&#10;一人当たり面積">
          <a:extLst>
            <a:ext uri="{FF2B5EF4-FFF2-40B4-BE49-F238E27FC236}">
              <a16:creationId xmlns:a16="http://schemas.microsoft.com/office/drawing/2014/main" id="{00000000-0008-0000-0200-0000AE020000}"/>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105410</xdr:rowOff>
    </xdr:from>
    <xdr:to>
      <xdr:col>98</xdr:col>
      <xdr:colOff>38100</xdr:colOff>
      <xdr:row>63</xdr:row>
      <xdr:rowOff>35560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63</xdr:row>
      <xdr:rowOff>26687</xdr:rowOff>
    </xdr:from>
    <xdr:ext cx="469744" cy="259045"/>
    <xdr:sp macro="" textlink="">
      <xdr:nvSpPr>
        <xdr:cNvPr id="688" name="n_4aveValue【保健センター・保健所】&#10;一人当たり面積">
          <a:extLst>
            <a:ext uri="{FF2B5EF4-FFF2-40B4-BE49-F238E27FC236}">
              <a16:creationId xmlns:a16="http://schemas.microsoft.com/office/drawing/2014/main" id="{00000000-0008-0000-0200-0000B0020000}"/>
            </a:ext>
          </a:extLst>
        </xdr:cNvPr>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154957</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200-0000B7020000}"/>
            </a:ext>
          </a:extLst>
        </xdr:cNvPr>
        <xdr:cNvSpPr txBox="1"/>
      </xdr:nvSpPr>
      <xdr:spPr>
        <a:xfrm>
          <a:off x="22199600"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62</xdr:row>
      <xdr:rowOff>11430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1323300" y="10591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86360</xdr:rowOff>
    </xdr:from>
    <xdr:to>
      <xdr:col>107</xdr:col>
      <xdr:colOff>101600</xdr:colOff>
      <xdr:row>62</xdr:row>
      <xdr:rowOff>16510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133350</xdr:rowOff>
    </xdr:from>
    <xdr:to>
      <xdr:col>111</xdr:col>
      <xdr:colOff>177800</xdr:colOff>
      <xdr:row>61</xdr:row>
      <xdr:rowOff>137160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20434300" y="10591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86360</xdr:rowOff>
    </xdr:from>
    <xdr:to>
      <xdr:col>102</xdr:col>
      <xdr:colOff>165100</xdr:colOff>
      <xdr:row>62</xdr:row>
      <xdr:rowOff>16510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137160</xdr:rowOff>
    </xdr:from>
    <xdr:to>
      <xdr:col>107</xdr:col>
      <xdr:colOff>50800</xdr:colOff>
      <xdr:row>61</xdr:row>
      <xdr:rowOff>137160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9545300" y="1059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93980</xdr:rowOff>
    </xdr:from>
    <xdr:to>
      <xdr:col>98</xdr:col>
      <xdr:colOff>38100</xdr:colOff>
      <xdr:row>62</xdr:row>
      <xdr:rowOff>24130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137160</xdr:rowOff>
    </xdr:from>
    <xdr:to>
      <xdr:col>102</xdr:col>
      <xdr:colOff>114300</xdr:colOff>
      <xdr:row>61</xdr:row>
      <xdr:rowOff>144780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8656300" y="10595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704" name="n_1main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33037</xdr:rowOff>
    </xdr:from>
    <xdr:ext cx="469744" cy="259045"/>
    <xdr:sp macro="" textlink="">
      <xdr:nvSpPr>
        <xdr:cNvPr id="705" name="n_2main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33037</xdr:rowOff>
    </xdr:from>
    <xdr:ext cx="469744" cy="259045"/>
    <xdr:sp macro="" textlink="">
      <xdr:nvSpPr>
        <xdr:cNvPr id="706" name="n_3main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40657</xdr:rowOff>
    </xdr:from>
    <xdr:ext cx="469744" cy="259045"/>
    <xdr:sp macro="" textlink="">
      <xdr:nvSpPr>
        <xdr:cNvPr id="707" name="n_4main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00000000-0008-0000-0200-0000D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2" name="【消防施設】&#10;有形固定資産減価償却率最小値テキスト">
          <a:extLst>
            <a:ext uri="{FF2B5EF4-FFF2-40B4-BE49-F238E27FC236}">
              <a16:creationId xmlns:a16="http://schemas.microsoft.com/office/drawing/2014/main" id="{00000000-0008-0000-0200-0000DC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4" name="【消防施設】&#10;有形固定資産減価償却率最大値テキスト">
          <a:extLst>
            <a:ext uri="{FF2B5EF4-FFF2-40B4-BE49-F238E27FC236}">
              <a16:creationId xmlns:a16="http://schemas.microsoft.com/office/drawing/2014/main" id="{00000000-0008-0000-0200-0000DE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00000000-0008-0000-0200-0000E0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102888</xdr:rowOff>
    </xdr:from>
    <xdr:ext cx="405111" cy="259045"/>
    <xdr:sp macro="" textlink="">
      <xdr:nvSpPr>
        <xdr:cNvPr id="739" name="n_1aveValue【消防施設】&#10;有形固定資産減価償却率">
          <a:extLst>
            <a:ext uri="{FF2B5EF4-FFF2-40B4-BE49-F238E27FC236}">
              <a16:creationId xmlns:a16="http://schemas.microsoft.com/office/drawing/2014/main" id="{00000000-0008-0000-0200-0000E302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24130</xdr:rowOff>
    </xdr:from>
    <xdr:to>
      <xdr:col>76</xdr:col>
      <xdr:colOff>165100</xdr:colOff>
      <xdr:row>82</xdr:row>
      <xdr:rowOff>125730</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116857</xdr:rowOff>
    </xdr:from>
    <xdr:ext cx="405111" cy="259045"/>
    <xdr:sp macro="" textlink="">
      <xdr:nvSpPr>
        <xdr:cNvPr id="741" name="n_2aveValue【消防施設】&#10;有形固定資産減価償却率">
          <a:extLst>
            <a:ext uri="{FF2B5EF4-FFF2-40B4-BE49-F238E27FC236}">
              <a16:creationId xmlns:a16="http://schemas.microsoft.com/office/drawing/2014/main" id="{00000000-0008-0000-0200-0000E502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58420</xdr:rowOff>
    </xdr:from>
    <xdr:to>
      <xdr:col>72</xdr:col>
      <xdr:colOff>38100</xdr:colOff>
      <xdr:row>81</xdr:row>
      <xdr:rowOff>160020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151147</xdr:rowOff>
    </xdr:from>
    <xdr:ext cx="405111" cy="259045"/>
    <xdr:sp macro="" textlink="">
      <xdr:nvSpPr>
        <xdr:cNvPr id="743" name="n_3aveValue【消防施設】&#10;有形固定資産減価償却率">
          <a:extLst>
            <a:ext uri="{FF2B5EF4-FFF2-40B4-BE49-F238E27FC236}">
              <a16:creationId xmlns:a16="http://schemas.microsoft.com/office/drawing/2014/main" id="{00000000-0008-0000-0200-0000E702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146050</xdr:rowOff>
    </xdr:from>
    <xdr:to>
      <xdr:col>67</xdr:col>
      <xdr:colOff>101600</xdr:colOff>
      <xdr:row>82</xdr:row>
      <xdr:rowOff>76200</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67327</xdr:rowOff>
    </xdr:from>
    <xdr:ext cx="405111" cy="259045"/>
    <xdr:sp macro="" textlink="">
      <xdr:nvSpPr>
        <xdr:cNvPr id="745" name="n_4aveValue【消防施設】&#10;有形固定資産減価償却率">
          <a:extLst>
            <a:ext uri="{FF2B5EF4-FFF2-40B4-BE49-F238E27FC236}">
              <a16:creationId xmlns:a16="http://schemas.microsoft.com/office/drawing/2014/main" id="{00000000-0008-0000-0200-0000E902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752" name="【消防施設】&#10;有形固定資産減価償却率該当値テキスト">
          <a:extLst>
            <a:ext uri="{FF2B5EF4-FFF2-40B4-BE49-F238E27FC236}">
              <a16:creationId xmlns:a16="http://schemas.microsoft.com/office/drawing/2014/main" id="{00000000-0008-0000-0200-0000F0020000}"/>
            </a:ext>
          </a:extLst>
        </xdr:cNvPr>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133350</xdr:rowOff>
    </xdr:from>
    <xdr:to>
      <xdr:col>81</xdr:col>
      <xdr:colOff>101600</xdr:colOff>
      <xdr:row>81</xdr:row>
      <xdr:rowOff>63500</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54305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12700</xdr:rowOff>
    </xdr:from>
    <xdr:to>
      <xdr:col>85</xdr:col>
      <xdr:colOff>127000</xdr:colOff>
      <xdr:row>81</xdr:row>
      <xdr:rowOff>26670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5481300" y="1390015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80011</xdr:rowOff>
    </xdr:from>
    <xdr:to>
      <xdr:col>76</xdr:col>
      <xdr:colOff>165100</xdr:colOff>
      <xdr:row>81</xdr:row>
      <xdr:rowOff>10161</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4541500" y="137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130811</xdr:rowOff>
    </xdr:from>
    <xdr:to>
      <xdr:col>81</xdr:col>
      <xdr:colOff>50800</xdr:colOff>
      <xdr:row>81</xdr:row>
      <xdr:rowOff>12700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4592300" y="138468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40639</xdr:rowOff>
    </xdr:from>
    <xdr:to>
      <xdr:col>72</xdr:col>
      <xdr:colOff>38100</xdr:colOff>
      <xdr:row>80</xdr:row>
      <xdr:rowOff>142239</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3652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91439</xdr:rowOff>
    </xdr:from>
    <xdr:to>
      <xdr:col>76</xdr:col>
      <xdr:colOff>114300</xdr:colOff>
      <xdr:row>80</xdr:row>
      <xdr:rowOff>130811</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3703300" y="1380743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8889</xdr:rowOff>
    </xdr:from>
    <xdr:to>
      <xdr:col>67</xdr:col>
      <xdr:colOff>101600</xdr:colOff>
      <xdr:row>80</xdr:row>
      <xdr:rowOff>110489</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2763500" y="137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59689</xdr:rowOff>
    </xdr:from>
    <xdr:to>
      <xdr:col>71</xdr:col>
      <xdr:colOff>177800</xdr:colOff>
      <xdr:row>80</xdr:row>
      <xdr:rowOff>91439</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814300" y="137756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80027</xdr:rowOff>
    </xdr:from>
    <xdr:ext cx="405111" cy="259045"/>
    <xdr:sp macro="" textlink="">
      <xdr:nvSpPr>
        <xdr:cNvPr id="761" name="n_1mainValue【消防施設】&#10;有形固定資産減価償却率">
          <a:extLst>
            <a:ext uri="{FF2B5EF4-FFF2-40B4-BE49-F238E27FC236}">
              <a16:creationId xmlns:a16="http://schemas.microsoft.com/office/drawing/2014/main" id="{00000000-0008-0000-0200-0000F9020000}"/>
            </a:ext>
          </a:extLst>
        </xdr:cNvPr>
        <xdr:cNvSpPr txBox="1"/>
      </xdr:nvSpPr>
      <xdr:spPr>
        <a:xfrm>
          <a:off x="15266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26688</xdr:rowOff>
    </xdr:from>
    <xdr:ext cx="405111" cy="259045"/>
    <xdr:sp macro="" textlink="">
      <xdr:nvSpPr>
        <xdr:cNvPr id="762" name="n_2mainValue【消防施設】&#10;有形固定資産減価償却率">
          <a:extLst>
            <a:ext uri="{FF2B5EF4-FFF2-40B4-BE49-F238E27FC236}">
              <a16:creationId xmlns:a16="http://schemas.microsoft.com/office/drawing/2014/main" id="{00000000-0008-0000-0200-0000FA020000}"/>
            </a:ext>
          </a:extLst>
        </xdr:cNvPr>
        <xdr:cNvSpPr txBox="1"/>
      </xdr:nvSpPr>
      <xdr:spPr>
        <a:xfrm>
          <a:off x="14389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158766</xdr:rowOff>
    </xdr:from>
    <xdr:ext cx="405111" cy="259045"/>
    <xdr:sp macro="" textlink="">
      <xdr:nvSpPr>
        <xdr:cNvPr id="763" name="n_3mainValue【消防施設】&#10;有形固定資産減価償却率">
          <a:extLst>
            <a:ext uri="{FF2B5EF4-FFF2-40B4-BE49-F238E27FC236}">
              <a16:creationId xmlns:a16="http://schemas.microsoft.com/office/drawing/2014/main" id="{00000000-0008-0000-0200-0000FB020000}"/>
            </a:ext>
          </a:extLst>
        </xdr:cNvPr>
        <xdr:cNvSpPr txBox="1"/>
      </xdr:nvSpPr>
      <xdr:spPr>
        <a:xfrm>
          <a:off x="13500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127016</xdr:rowOff>
    </xdr:from>
    <xdr:ext cx="405111" cy="259045"/>
    <xdr:sp macro="" textlink="">
      <xdr:nvSpPr>
        <xdr:cNvPr id="764" name="n_4mainValue【消防施設】&#10;有形固定資産減価償却率">
          <a:extLst>
            <a:ext uri="{FF2B5EF4-FFF2-40B4-BE49-F238E27FC236}">
              <a16:creationId xmlns:a16="http://schemas.microsoft.com/office/drawing/2014/main" id="{00000000-0008-0000-0200-0000FC020000}"/>
            </a:ext>
          </a:extLst>
        </xdr:cNvPr>
        <xdr:cNvSpPr txBox="1"/>
      </xdr:nvSpPr>
      <xdr:spPr>
        <a:xfrm>
          <a:off x="12611744" y="1350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a:extLst>
            <a:ext uri="{FF2B5EF4-FFF2-40B4-BE49-F238E27FC236}">
              <a16:creationId xmlns:a16="http://schemas.microsoft.com/office/drawing/2014/main" id="{00000000-0008-0000-0200-00001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89" name="【消防施設】&#10;一人当たり面積最小値テキスト">
          <a:extLst>
            <a:ext uri="{FF2B5EF4-FFF2-40B4-BE49-F238E27FC236}">
              <a16:creationId xmlns:a16="http://schemas.microsoft.com/office/drawing/2014/main" id="{00000000-0008-0000-0200-00001503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91" name="【消防施設】&#10;一人当たり面積最大値テキスト">
          <a:extLst>
            <a:ext uri="{FF2B5EF4-FFF2-40B4-BE49-F238E27FC236}">
              <a16:creationId xmlns:a16="http://schemas.microsoft.com/office/drawing/2014/main" id="{00000000-0008-0000-0200-00001703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93" name="【消防施設】&#10;一人当たり面積平均値テキスト">
          <a:extLst>
            <a:ext uri="{FF2B5EF4-FFF2-40B4-BE49-F238E27FC236}">
              <a16:creationId xmlns:a16="http://schemas.microsoft.com/office/drawing/2014/main" id="{00000000-0008-0000-0200-00001903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155689</xdr:rowOff>
    </xdr:from>
    <xdr:ext cx="469744" cy="259045"/>
    <xdr:sp macro="" textlink="">
      <xdr:nvSpPr>
        <xdr:cNvPr id="796" name="n_1aveValue【消防施設】&#10;一人当たり面積">
          <a:extLst>
            <a:ext uri="{FF2B5EF4-FFF2-40B4-BE49-F238E27FC236}">
              <a16:creationId xmlns:a16="http://schemas.microsoft.com/office/drawing/2014/main" id="{00000000-0008-0000-0200-00001C030000}"/>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62974</xdr:rowOff>
    </xdr:from>
    <xdr:to>
      <xdr:col>107</xdr:col>
      <xdr:colOff>101600</xdr:colOff>
      <xdr:row>86</xdr:row>
      <xdr:rowOff>164574</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155701</xdr:rowOff>
    </xdr:from>
    <xdr:ext cx="469744" cy="259045"/>
    <xdr:sp macro="" textlink="">
      <xdr:nvSpPr>
        <xdr:cNvPr id="798" name="n_2aveValue【消防施設】&#10;一人当たり面積">
          <a:extLst>
            <a:ext uri="{FF2B5EF4-FFF2-40B4-BE49-F238E27FC236}">
              <a16:creationId xmlns:a16="http://schemas.microsoft.com/office/drawing/2014/main" id="{00000000-0008-0000-0200-00001E030000}"/>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62985</xdr:rowOff>
    </xdr:from>
    <xdr:to>
      <xdr:col>102</xdr:col>
      <xdr:colOff>165100</xdr:colOff>
      <xdr:row>86</xdr:row>
      <xdr:rowOff>164585</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155712</xdr:rowOff>
    </xdr:from>
    <xdr:ext cx="469744" cy="259045"/>
    <xdr:sp macro="" textlink="">
      <xdr:nvSpPr>
        <xdr:cNvPr id="800" name="n_3aveValue【消防施設】&#10;一人当たり面積">
          <a:extLst>
            <a:ext uri="{FF2B5EF4-FFF2-40B4-BE49-F238E27FC236}">
              <a16:creationId xmlns:a16="http://schemas.microsoft.com/office/drawing/2014/main" id="{00000000-0008-0000-0200-000020030000}"/>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62990</xdr:rowOff>
    </xdr:from>
    <xdr:to>
      <xdr:col>98</xdr:col>
      <xdr:colOff>38100</xdr:colOff>
      <xdr:row>86</xdr:row>
      <xdr:rowOff>164590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86</xdr:row>
      <xdr:rowOff>155717</xdr:rowOff>
    </xdr:from>
    <xdr:ext cx="469744" cy="259045"/>
    <xdr:sp macro="" textlink="">
      <xdr:nvSpPr>
        <xdr:cNvPr id="802" name="n_4aveValue【消防施設】&#10;一人当たり面積">
          <a:extLst>
            <a:ext uri="{FF2B5EF4-FFF2-40B4-BE49-F238E27FC236}">
              <a16:creationId xmlns:a16="http://schemas.microsoft.com/office/drawing/2014/main" id="{00000000-0008-0000-0200-000022030000}"/>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62917</xdr:rowOff>
    </xdr:from>
    <xdr:to>
      <xdr:col>116</xdr:col>
      <xdr:colOff>114300</xdr:colOff>
      <xdr:row>86</xdr:row>
      <xdr:rowOff>164517</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22110700" y="148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09" name="【消防施設】&#10;一人当たり面積該当値テキスト">
          <a:extLst>
            <a:ext uri="{FF2B5EF4-FFF2-40B4-BE49-F238E27FC236}">
              <a16:creationId xmlns:a16="http://schemas.microsoft.com/office/drawing/2014/main" id="{00000000-0008-0000-0200-000029030000}"/>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62917</xdr:rowOff>
    </xdr:from>
    <xdr:to>
      <xdr:col>112</xdr:col>
      <xdr:colOff>38100</xdr:colOff>
      <xdr:row>86</xdr:row>
      <xdr:rowOff>164517</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1272500" y="148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113717</xdr:rowOff>
    </xdr:from>
    <xdr:to>
      <xdr:col>116</xdr:col>
      <xdr:colOff>63500</xdr:colOff>
      <xdr:row>86</xdr:row>
      <xdr:rowOff>113717</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1323300" y="148584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62936</xdr:rowOff>
    </xdr:from>
    <xdr:to>
      <xdr:col>107</xdr:col>
      <xdr:colOff>101600</xdr:colOff>
      <xdr:row>86</xdr:row>
      <xdr:rowOff>164536</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0383500" y="148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113717</xdr:rowOff>
    </xdr:from>
    <xdr:to>
      <xdr:col>111</xdr:col>
      <xdr:colOff>177800</xdr:colOff>
      <xdr:row>86</xdr:row>
      <xdr:rowOff>113736</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20434300" y="1485841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62940</xdr:rowOff>
    </xdr:from>
    <xdr:to>
      <xdr:col>102</xdr:col>
      <xdr:colOff>165100</xdr:colOff>
      <xdr:row>86</xdr:row>
      <xdr:rowOff>164540</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19494500" y="148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113736</xdr:rowOff>
    </xdr:from>
    <xdr:to>
      <xdr:col>107</xdr:col>
      <xdr:colOff>50800</xdr:colOff>
      <xdr:row>86</xdr:row>
      <xdr:rowOff>113740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19545300" y="14858436"/>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62928</xdr:rowOff>
    </xdr:from>
    <xdr:to>
      <xdr:col>98</xdr:col>
      <xdr:colOff>38100</xdr:colOff>
      <xdr:row>86</xdr:row>
      <xdr:rowOff>164528</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8605500" y="148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113728</xdr:rowOff>
    </xdr:from>
    <xdr:to>
      <xdr:col>102</xdr:col>
      <xdr:colOff>114300</xdr:colOff>
      <xdr:row>86</xdr:row>
      <xdr:rowOff>113740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656300" y="1485842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9594</xdr:rowOff>
    </xdr:from>
    <xdr:ext cx="469744" cy="259045"/>
    <xdr:sp macro="" textlink="">
      <xdr:nvSpPr>
        <xdr:cNvPr id="818" name="n_1mainValue【消防施設】&#10;一人当たり面積">
          <a:extLst>
            <a:ext uri="{FF2B5EF4-FFF2-40B4-BE49-F238E27FC236}">
              <a16:creationId xmlns:a16="http://schemas.microsoft.com/office/drawing/2014/main" id="{00000000-0008-0000-0200-000032030000}"/>
            </a:ext>
          </a:extLst>
        </xdr:cNvPr>
        <xdr:cNvSpPr txBox="1"/>
      </xdr:nvSpPr>
      <xdr:spPr>
        <a:xfrm>
          <a:off x="21075727" y="1458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9613</xdr:rowOff>
    </xdr:from>
    <xdr:ext cx="469744" cy="259045"/>
    <xdr:sp macro="" textlink="">
      <xdr:nvSpPr>
        <xdr:cNvPr id="819" name="n_2mainValue【消防施設】&#10;一人当たり面積">
          <a:extLst>
            <a:ext uri="{FF2B5EF4-FFF2-40B4-BE49-F238E27FC236}">
              <a16:creationId xmlns:a16="http://schemas.microsoft.com/office/drawing/2014/main" id="{00000000-0008-0000-0200-000033030000}"/>
            </a:ext>
          </a:extLst>
        </xdr:cNvPr>
        <xdr:cNvSpPr txBox="1"/>
      </xdr:nvSpPr>
      <xdr:spPr>
        <a:xfrm>
          <a:off x="20199427" y="145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9617</xdr:rowOff>
    </xdr:from>
    <xdr:ext cx="469744" cy="259045"/>
    <xdr:sp macro="" textlink="">
      <xdr:nvSpPr>
        <xdr:cNvPr id="820" name="n_3mainValue【消防施設】&#10;一人当たり面積">
          <a:extLst>
            <a:ext uri="{FF2B5EF4-FFF2-40B4-BE49-F238E27FC236}">
              <a16:creationId xmlns:a16="http://schemas.microsoft.com/office/drawing/2014/main" id="{00000000-0008-0000-0200-000034030000}"/>
            </a:ext>
          </a:extLst>
        </xdr:cNvPr>
        <xdr:cNvSpPr txBox="1"/>
      </xdr:nvSpPr>
      <xdr:spPr>
        <a:xfrm>
          <a:off x="19310427" y="145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9605</xdr:rowOff>
    </xdr:from>
    <xdr:ext cx="469744" cy="259045"/>
    <xdr:sp macro="" textlink="">
      <xdr:nvSpPr>
        <xdr:cNvPr id="821" name="n_4mainValue【消防施設】&#10;一人当たり面積">
          <a:extLst>
            <a:ext uri="{FF2B5EF4-FFF2-40B4-BE49-F238E27FC236}">
              <a16:creationId xmlns:a16="http://schemas.microsoft.com/office/drawing/2014/main" id="{00000000-0008-0000-0200-000035030000}"/>
            </a:ext>
          </a:extLst>
        </xdr:cNvPr>
        <xdr:cNvSpPr txBox="1"/>
      </xdr:nvSpPr>
      <xdr:spPr>
        <a:xfrm>
          <a:off x="18421427" y="145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8" name="【庁舎】&#10;有形固定資産減価償却率最小値テキスト">
          <a:extLst>
            <a:ext uri="{FF2B5EF4-FFF2-40B4-BE49-F238E27FC236}">
              <a16:creationId xmlns:a16="http://schemas.microsoft.com/office/drawing/2014/main" id="{00000000-0008-0000-0200-00005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0" name="【庁舎】&#10;有形固定資産減価償却率最大値テキスト">
          <a:extLst>
            <a:ext uri="{FF2B5EF4-FFF2-40B4-BE49-F238E27FC236}">
              <a16:creationId xmlns:a16="http://schemas.microsoft.com/office/drawing/2014/main" id="{00000000-0008-0000-0200-000052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52" name="【庁舎】&#10;有形固定資産減価償却率平均値テキスト">
          <a:extLst>
            <a:ext uri="{FF2B5EF4-FFF2-40B4-BE49-F238E27FC236}">
              <a16:creationId xmlns:a16="http://schemas.microsoft.com/office/drawing/2014/main" id="{00000000-0008-0000-0200-00005403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54" name="フローチャート: 判断 853">
          <a:extLst>
            <a:ext uri="{FF2B5EF4-FFF2-40B4-BE49-F238E27FC236}">
              <a16:creationId xmlns:a16="http://schemas.microsoft.com/office/drawing/2014/main" id="{00000000-0008-0000-0200-000056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140988</xdr:rowOff>
    </xdr:from>
    <xdr:ext cx="405111" cy="259045"/>
    <xdr:sp macro="" textlink="">
      <xdr:nvSpPr>
        <xdr:cNvPr id="855" name="n_1aveValue【庁舎】&#10;有形固定資産減価償却率">
          <a:extLst>
            <a:ext uri="{FF2B5EF4-FFF2-40B4-BE49-F238E27FC236}">
              <a16:creationId xmlns:a16="http://schemas.microsoft.com/office/drawing/2014/main" id="{00000000-0008-0000-0200-000057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90714</xdr:rowOff>
    </xdr:from>
    <xdr:to>
      <xdr:col>76</xdr:col>
      <xdr:colOff>165100</xdr:colOff>
      <xdr:row>105</xdr:row>
      <xdr:rowOff>20864</xdr:rowOff>
    </xdr:to>
    <xdr:sp macro="" textlink="">
      <xdr:nvSpPr>
        <xdr:cNvPr id="856" name="フローチャート: 判断 855">
          <a:extLst>
            <a:ext uri="{FF2B5EF4-FFF2-40B4-BE49-F238E27FC236}">
              <a16:creationId xmlns:a16="http://schemas.microsoft.com/office/drawing/2014/main" id="{00000000-0008-0000-0200-000058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11991</xdr:rowOff>
    </xdr:from>
    <xdr:ext cx="405111" cy="259045"/>
    <xdr:sp macro="" textlink="">
      <xdr:nvSpPr>
        <xdr:cNvPr id="857" name="n_2aveValue【庁舎】&#10;有形固定資産減価償却率">
          <a:extLst>
            <a:ext uri="{FF2B5EF4-FFF2-40B4-BE49-F238E27FC236}">
              <a16:creationId xmlns:a16="http://schemas.microsoft.com/office/drawing/2014/main" id="{00000000-0008-0000-0200-000059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108676</xdr:rowOff>
    </xdr:from>
    <xdr:to>
      <xdr:col>72</xdr:col>
      <xdr:colOff>38100</xdr:colOff>
      <xdr:row>105</xdr:row>
      <xdr:rowOff>38826</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29953</xdr:rowOff>
    </xdr:from>
    <xdr:ext cx="405111" cy="259045"/>
    <xdr:sp macro="" textlink="">
      <xdr:nvSpPr>
        <xdr:cNvPr id="859" name="n_3aveValue【庁舎】&#10;有形固定資産減価償却率">
          <a:extLst>
            <a:ext uri="{FF2B5EF4-FFF2-40B4-BE49-F238E27FC236}">
              <a16:creationId xmlns:a16="http://schemas.microsoft.com/office/drawing/2014/main" id="{00000000-0008-0000-0200-00005B03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138068</xdr:rowOff>
    </xdr:from>
    <xdr:to>
      <xdr:col>67</xdr:col>
      <xdr:colOff>101600</xdr:colOff>
      <xdr:row>105</xdr:row>
      <xdr:rowOff>68218</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59345</xdr:rowOff>
    </xdr:from>
    <xdr:ext cx="405111" cy="259045"/>
    <xdr:sp macro="" textlink="">
      <xdr:nvSpPr>
        <xdr:cNvPr id="861" name="n_4aveValue【庁舎】&#10;有形固定資産減価償却率">
          <a:extLst>
            <a:ext uri="{FF2B5EF4-FFF2-40B4-BE49-F238E27FC236}">
              <a16:creationId xmlns:a16="http://schemas.microsoft.com/office/drawing/2014/main" id="{00000000-0008-0000-0200-00005D030000}"/>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64588</xdr:rowOff>
    </xdr:from>
    <xdr:to>
      <xdr:col>85</xdr:col>
      <xdr:colOff>177800</xdr:colOff>
      <xdr:row>101</xdr:row>
      <xdr:rowOff>166188</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62687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87465</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200-000064030000}"/>
            </a:ext>
          </a:extLst>
        </xdr:cNvPr>
        <xdr:cNvSpPr txBox="1"/>
      </xdr:nvSpPr>
      <xdr:spPr>
        <a:xfrm>
          <a:off x="16357600" y="1723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xdr:rowOff>
    </xdr:from>
    <xdr:to>
      <xdr:col>81</xdr:col>
      <xdr:colOff>101600</xdr:colOff>
      <xdr:row>101</xdr:row>
      <xdr:rowOff>109038</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5430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58238</xdr:rowOff>
    </xdr:from>
    <xdr:to>
      <xdr:col>85</xdr:col>
      <xdr:colOff>127000</xdr:colOff>
      <xdr:row>101</xdr:row>
      <xdr:rowOff>115388</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5481300" y="173746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131536</xdr:rowOff>
    </xdr:from>
    <xdr:to>
      <xdr:col>76</xdr:col>
      <xdr:colOff>165100</xdr:colOff>
      <xdr:row>101</xdr:row>
      <xdr:rowOff>61686</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4541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10886</xdr:rowOff>
    </xdr:from>
    <xdr:to>
      <xdr:col>81</xdr:col>
      <xdr:colOff>50800</xdr:colOff>
      <xdr:row>101</xdr:row>
      <xdr:rowOff>58238</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4592300" y="1732733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87449</xdr:rowOff>
    </xdr:from>
    <xdr:to>
      <xdr:col>72</xdr:col>
      <xdr:colOff>38100</xdr:colOff>
      <xdr:row>101</xdr:row>
      <xdr:rowOff>17599</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3652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138249</xdr:rowOff>
    </xdr:from>
    <xdr:to>
      <xdr:col>76</xdr:col>
      <xdr:colOff>114300</xdr:colOff>
      <xdr:row>101</xdr:row>
      <xdr:rowOff>10886</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3703300" y="172832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5806</xdr:rowOff>
    </xdr:from>
    <xdr:to>
      <xdr:col>67</xdr:col>
      <xdr:colOff>101600</xdr:colOff>
      <xdr:row>103</xdr:row>
      <xdr:rowOff>107406</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2763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138249</xdr:rowOff>
    </xdr:from>
    <xdr:to>
      <xdr:col>71</xdr:col>
      <xdr:colOff>177800</xdr:colOff>
      <xdr:row>103</xdr:row>
      <xdr:rowOff>56606</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flipV="1">
          <a:off x="12814300" y="17283249"/>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125565</xdr:rowOff>
    </xdr:from>
    <xdr:ext cx="405111" cy="259045"/>
    <xdr:sp macro="" textlink="">
      <xdr:nvSpPr>
        <xdr:cNvPr id="877" name="n_1mainValue【庁舎】&#10;有形固定資産減価償却率">
          <a:extLst>
            <a:ext uri="{FF2B5EF4-FFF2-40B4-BE49-F238E27FC236}">
              <a16:creationId xmlns:a16="http://schemas.microsoft.com/office/drawing/2014/main" id="{00000000-0008-0000-0200-00006D030000}"/>
            </a:ext>
          </a:extLst>
        </xdr:cNvPr>
        <xdr:cNvSpPr txBox="1"/>
      </xdr:nvSpPr>
      <xdr:spPr>
        <a:xfrm>
          <a:off x="152660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78213</xdr:rowOff>
    </xdr:from>
    <xdr:ext cx="405111" cy="259045"/>
    <xdr:sp macro="" textlink="">
      <xdr:nvSpPr>
        <xdr:cNvPr id="878" name="n_2mainValue【庁舎】&#10;有形固定資産減価償却率">
          <a:extLst>
            <a:ext uri="{FF2B5EF4-FFF2-40B4-BE49-F238E27FC236}">
              <a16:creationId xmlns:a16="http://schemas.microsoft.com/office/drawing/2014/main" id="{00000000-0008-0000-0200-00006E030000}"/>
            </a:ext>
          </a:extLst>
        </xdr:cNvPr>
        <xdr:cNvSpPr txBox="1"/>
      </xdr:nvSpPr>
      <xdr:spPr>
        <a:xfrm>
          <a:off x="143897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34126</xdr:rowOff>
    </xdr:from>
    <xdr:ext cx="405111" cy="259045"/>
    <xdr:sp macro="" textlink="">
      <xdr:nvSpPr>
        <xdr:cNvPr id="879" name="n_3mainValue【庁舎】&#10;有形固定資産減価償却率">
          <a:extLst>
            <a:ext uri="{FF2B5EF4-FFF2-40B4-BE49-F238E27FC236}">
              <a16:creationId xmlns:a16="http://schemas.microsoft.com/office/drawing/2014/main" id="{00000000-0008-0000-0200-00006F030000}"/>
            </a:ext>
          </a:extLst>
        </xdr:cNvPr>
        <xdr:cNvSpPr txBox="1"/>
      </xdr:nvSpPr>
      <xdr:spPr>
        <a:xfrm>
          <a:off x="135007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123933</xdr:rowOff>
    </xdr:from>
    <xdr:ext cx="405111" cy="259045"/>
    <xdr:sp macro="" textlink="">
      <xdr:nvSpPr>
        <xdr:cNvPr id="880" name="n_4mainValue【庁舎】&#10;有形固定資産減価償却率">
          <a:extLst>
            <a:ext uri="{FF2B5EF4-FFF2-40B4-BE49-F238E27FC236}">
              <a16:creationId xmlns:a16="http://schemas.microsoft.com/office/drawing/2014/main" id="{00000000-0008-0000-0200-000070030000}"/>
            </a:ext>
          </a:extLst>
        </xdr:cNvPr>
        <xdr:cNvSpPr txBox="1"/>
      </xdr:nvSpPr>
      <xdr:spPr>
        <a:xfrm>
          <a:off x="12611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00000000-0008-0000-0200-00007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00000000-0008-0000-0200-00007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00000000-0008-0000-0200-00007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00000000-0008-0000-0200-00007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庁舎】&#10;一人当たり面積グラフ枠">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07" name="【庁舎】&#10;一人当たり面積最小値テキスト">
          <a:extLst>
            <a:ext uri="{FF2B5EF4-FFF2-40B4-BE49-F238E27FC236}">
              <a16:creationId xmlns:a16="http://schemas.microsoft.com/office/drawing/2014/main" id="{00000000-0008-0000-0200-00008B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09" name="【庁舎】&#10;一人当たり面積最大値テキスト">
          <a:extLst>
            <a:ext uri="{FF2B5EF4-FFF2-40B4-BE49-F238E27FC236}">
              <a16:creationId xmlns:a16="http://schemas.microsoft.com/office/drawing/2014/main" id="{00000000-0008-0000-0200-00008D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11" name="【庁舎】&#10;一人当たり面積平均値テキスト">
          <a:extLst>
            <a:ext uri="{FF2B5EF4-FFF2-40B4-BE49-F238E27FC236}">
              <a16:creationId xmlns:a16="http://schemas.microsoft.com/office/drawing/2014/main" id="{00000000-0008-0000-0200-00008F030000}"/>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12" name="フローチャート: 判断 911">
          <a:extLst>
            <a:ext uri="{FF2B5EF4-FFF2-40B4-BE49-F238E27FC236}">
              <a16:creationId xmlns:a16="http://schemas.microsoft.com/office/drawing/2014/main" id="{00000000-0008-0000-0200-000090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171285</xdr:rowOff>
    </xdr:from>
    <xdr:ext cx="469744" cy="259045"/>
    <xdr:sp macro="" textlink="">
      <xdr:nvSpPr>
        <xdr:cNvPr id="914" name="n_1aveValue【庁舎】&#10;一人当たり面積">
          <a:extLst>
            <a:ext uri="{FF2B5EF4-FFF2-40B4-BE49-F238E27FC236}">
              <a16:creationId xmlns:a16="http://schemas.microsoft.com/office/drawing/2014/main" id="{00000000-0008-0000-0200-00009203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80918</xdr:rowOff>
    </xdr:from>
    <xdr:to>
      <xdr:col>107</xdr:col>
      <xdr:colOff>101600</xdr:colOff>
      <xdr:row>106</xdr:row>
      <xdr:rowOff>11068</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27595</xdr:rowOff>
    </xdr:from>
    <xdr:ext cx="469744" cy="259045"/>
    <xdr:sp macro="" textlink="">
      <xdr:nvSpPr>
        <xdr:cNvPr id="916" name="n_2aveValue【庁舎】&#10;一人当たり面積">
          <a:extLst>
            <a:ext uri="{FF2B5EF4-FFF2-40B4-BE49-F238E27FC236}">
              <a16:creationId xmlns:a16="http://schemas.microsoft.com/office/drawing/2014/main" id="{00000000-0008-0000-0200-000094030000}"/>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90714</xdr:rowOff>
    </xdr:from>
    <xdr:to>
      <xdr:col>102</xdr:col>
      <xdr:colOff>165100</xdr:colOff>
      <xdr:row>106</xdr:row>
      <xdr:rowOff>20864</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37391</xdr:rowOff>
    </xdr:from>
    <xdr:ext cx="469744" cy="259045"/>
    <xdr:sp macro="" textlink="">
      <xdr:nvSpPr>
        <xdr:cNvPr id="918" name="n_3aveValue【庁舎】&#10;一人当たり面積">
          <a:extLst>
            <a:ext uri="{FF2B5EF4-FFF2-40B4-BE49-F238E27FC236}">
              <a16:creationId xmlns:a16="http://schemas.microsoft.com/office/drawing/2014/main" id="{00000000-0008-0000-0200-000096030000}"/>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128270</xdr:rowOff>
    </xdr:from>
    <xdr:to>
      <xdr:col>98</xdr:col>
      <xdr:colOff>38100</xdr:colOff>
      <xdr:row>106</xdr:row>
      <xdr:rowOff>58420</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74947</xdr:rowOff>
    </xdr:from>
    <xdr:ext cx="469744" cy="259045"/>
    <xdr:sp macro="" textlink="">
      <xdr:nvSpPr>
        <xdr:cNvPr id="920" name="n_4aveValue【庁舎】&#10;一人当たり面積">
          <a:extLst>
            <a:ext uri="{FF2B5EF4-FFF2-40B4-BE49-F238E27FC236}">
              <a16:creationId xmlns:a16="http://schemas.microsoft.com/office/drawing/2014/main" id="{00000000-0008-0000-0200-000098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85816</xdr:rowOff>
    </xdr:from>
    <xdr:to>
      <xdr:col>116</xdr:col>
      <xdr:colOff>114300</xdr:colOff>
      <xdr:row>107</xdr:row>
      <xdr:rowOff>15966</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2110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64243</xdr:rowOff>
    </xdr:from>
    <xdr:ext cx="469744" cy="259045"/>
    <xdr:sp macro="" textlink="">
      <xdr:nvSpPr>
        <xdr:cNvPr id="927" name="【庁舎】&#10;一人当たり面積該当値テキスト">
          <a:extLst>
            <a:ext uri="{FF2B5EF4-FFF2-40B4-BE49-F238E27FC236}">
              <a16:creationId xmlns:a16="http://schemas.microsoft.com/office/drawing/2014/main" id="{00000000-0008-0000-0200-00009F030000}"/>
            </a:ext>
          </a:extLst>
        </xdr:cNvPr>
        <xdr:cNvSpPr txBox="1"/>
      </xdr:nvSpPr>
      <xdr:spPr>
        <a:xfrm>
          <a:off x="22199600" y="182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100512</xdr:rowOff>
    </xdr:from>
    <xdr:to>
      <xdr:col>112</xdr:col>
      <xdr:colOff>38100</xdr:colOff>
      <xdr:row>107</xdr:row>
      <xdr:rowOff>30662</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136616</xdr:rowOff>
    </xdr:from>
    <xdr:to>
      <xdr:col>116</xdr:col>
      <xdr:colOff>63500</xdr:colOff>
      <xdr:row>106</xdr:row>
      <xdr:rowOff>151312</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flipV="1">
          <a:off x="21323300" y="1831031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64588</xdr:rowOff>
    </xdr:from>
    <xdr:to>
      <xdr:col>107</xdr:col>
      <xdr:colOff>101600</xdr:colOff>
      <xdr:row>106</xdr:row>
      <xdr:rowOff>166188</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038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115388</xdr:rowOff>
    </xdr:from>
    <xdr:to>
      <xdr:col>111</xdr:col>
      <xdr:colOff>177800</xdr:colOff>
      <xdr:row>106</xdr:row>
      <xdr:rowOff>151312</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a:off x="20434300" y="182890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46627</xdr:rowOff>
    </xdr:from>
    <xdr:to>
      <xdr:col>102</xdr:col>
      <xdr:colOff>165100</xdr:colOff>
      <xdr:row>106</xdr:row>
      <xdr:rowOff>148227</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19494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97427</xdr:rowOff>
    </xdr:from>
    <xdr:to>
      <xdr:col>107</xdr:col>
      <xdr:colOff>50800</xdr:colOff>
      <xdr:row>106</xdr:row>
      <xdr:rowOff>115388</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a:off x="19545300" y="182711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4173</xdr:rowOff>
    </xdr:from>
    <xdr:to>
      <xdr:col>98</xdr:col>
      <xdr:colOff>38100</xdr:colOff>
      <xdr:row>107</xdr:row>
      <xdr:rowOff>105773</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18605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97427</xdr:rowOff>
    </xdr:from>
    <xdr:to>
      <xdr:col>102</xdr:col>
      <xdr:colOff>114300</xdr:colOff>
      <xdr:row>107</xdr:row>
      <xdr:rowOff>54973</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18656300" y="1827112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936" name="n_1mainValue【庁舎】&#10;一人当たり面積">
          <a:extLst>
            <a:ext uri="{FF2B5EF4-FFF2-40B4-BE49-F238E27FC236}">
              <a16:creationId xmlns:a16="http://schemas.microsoft.com/office/drawing/2014/main" id="{00000000-0008-0000-0200-0000A8030000}"/>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937" name="n_2mainValue【庁舎】&#10;一人当たり面積">
          <a:extLst>
            <a:ext uri="{FF2B5EF4-FFF2-40B4-BE49-F238E27FC236}">
              <a16:creationId xmlns:a16="http://schemas.microsoft.com/office/drawing/2014/main" id="{00000000-0008-0000-0200-0000A9030000}"/>
            </a:ext>
          </a:extLst>
        </xdr:cNvPr>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139354</xdr:rowOff>
    </xdr:from>
    <xdr:ext cx="469744" cy="259045"/>
    <xdr:sp macro="" textlink="">
      <xdr:nvSpPr>
        <xdr:cNvPr id="938" name="n_3mainValue【庁舎】&#10;一人当たり面積">
          <a:extLst>
            <a:ext uri="{FF2B5EF4-FFF2-40B4-BE49-F238E27FC236}">
              <a16:creationId xmlns:a16="http://schemas.microsoft.com/office/drawing/2014/main" id="{00000000-0008-0000-0200-0000AA030000}"/>
            </a:ext>
          </a:extLst>
        </xdr:cNvPr>
        <xdr:cNvSpPr txBox="1"/>
      </xdr:nvSpPr>
      <xdr:spPr>
        <a:xfrm>
          <a:off x="193104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96900</xdr:rowOff>
    </xdr:from>
    <xdr:ext cx="469744" cy="259045"/>
    <xdr:sp macro="" textlink="">
      <xdr:nvSpPr>
        <xdr:cNvPr id="939" name="n_4mainValue【庁舎】&#10;一人当たり面積">
          <a:extLst>
            <a:ext uri="{FF2B5EF4-FFF2-40B4-BE49-F238E27FC236}">
              <a16:creationId xmlns:a16="http://schemas.microsoft.com/office/drawing/2014/main" id="{00000000-0008-0000-0200-0000AB030000}"/>
            </a:ext>
          </a:extLst>
        </xdr:cNvPr>
        <xdr:cNvSpPr txBox="1"/>
      </xdr:nvSpPr>
      <xdr:spPr>
        <a:xfrm>
          <a:off x="18421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0000000-0008-0000-0200-0000A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00000000-0008-0000-0200-0000A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類似団体と比較して特に有形固定資産減価償却率が高くなっている施設はなく、低くなっている施設は、福祉施設、保健センター、消防施設、庁舎、市民会館、図書館である。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福祉施設については令和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年度に老人憩の家等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施設について廃止や解体を実施し、また新たに中山コミュニティセンターを新築したため数値が改善している。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市民会館と図書館については、元年度末に図書館・文化ホールの複合施設として新たに竣工したため、数値が改善している。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保健センター、消防施設については平成２４年度に建替え済み。</a:t>
          </a:r>
        </a:p>
        <a:p>
          <a:r>
            <a:rPr kumimoji="1" lang="ja-JP" altLang="en-US" sz="1200">
              <a:latin typeface="ＭＳ Ｐゴシック" panose="020B0600070205080204" pitchFamily="50" charset="-128"/>
              <a:ea typeface="ＭＳ Ｐゴシック" panose="020B0600070205080204" pitchFamily="50" charset="-128"/>
            </a:rPr>
            <a:t>庁舎については、平成２９年度に建替えを行っている。ともに今後維持管理経費の抑制に努めることとしている。一般廃棄物処理施設の有形固定資産減価償却率が改善したのは、</a:t>
          </a:r>
          <a:r>
            <a:rPr kumimoji="1" lang="en-US" altLang="ja-JP" sz="1200">
              <a:latin typeface="ＭＳ Ｐゴシック" panose="020B0600070205080204" pitchFamily="50" charset="-128"/>
              <a:ea typeface="ＭＳ Ｐゴシック" panose="020B0600070205080204" pitchFamily="50" charset="-128"/>
            </a:rPr>
            <a:t>H29.30</a:t>
          </a:r>
          <a:r>
            <a:rPr kumimoji="1" lang="ja-JP" altLang="en-US" sz="1200">
              <a:latin typeface="ＭＳ Ｐゴシック" panose="020B0600070205080204" pitchFamily="50" charset="-128"/>
              <a:ea typeface="ＭＳ Ｐゴシック" panose="020B0600070205080204" pitchFamily="50" charset="-128"/>
            </a:rPr>
            <a:t>年度に実施した耐震補強工事及び焼却設備等の大規模改修を実施した影響が反映されている。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36,463
36,199
194.44
22,211,088
21,196,782
854,868
10,697,233
23,522,906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人口の減少に加え、大企業や商業集積地域がない等の要因により財政基盤が弱く、財政力指数は</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と類似団体より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ポイント上回っているものの経年の変動はない。</a:t>
          </a:r>
        </a:p>
        <a:p>
          <a:r>
            <a:rPr kumimoji="1" lang="ja-JP" altLang="en-US" sz="1300">
              <a:latin typeface="ＭＳ Ｐゴシック" panose="020B0600070205080204" pitchFamily="50" charset="-128"/>
              <a:ea typeface="ＭＳ Ｐゴシック" panose="020B0600070205080204" pitchFamily="50" charset="-128"/>
            </a:rPr>
            <a:t>　緊急に必要な事業の峻別や投資的経費の抑制等の歳出の徹底的な見直しを実施するとともに、税収の徴収率向上及びふるさと納税の推進等による歳入確保の一層の推進を図り、財政の健全化に努める。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類似団体の平均値との比較では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％下回っているが、愛媛県平均と比べるとほぼ同水準となっている。社会保障関係経費の増加は顕著で、特に障害福祉費及び高齢者福祉費が増加している。</a:t>
          </a:r>
        </a:p>
        <a:p>
          <a:r>
            <a:rPr kumimoji="1" lang="ja-JP" altLang="en-US" sz="1200">
              <a:latin typeface="ＭＳ Ｐゴシック" panose="020B0600070205080204" pitchFamily="50" charset="-128"/>
              <a:ea typeface="ＭＳ Ｐゴシック" panose="020B0600070205080204" pitchFamily="50" charset="-128"/>
            </a:rPr>
            <a:t>　事務事業の見直しを更に進めるとともに、全ての事務事業の優先度を厳しく点検し、優先度の低い事務事業について計画的に廃止・縮小を進めるとともに、公共施設の再配置計画に基づく施設の統廃合を進め、物件費、維持補修費、補助費といった経常経費の削減を図り、現在の水準よりさらに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152037</xdr:rowOff>
    </xdr:from>
    <xdr:to>
      <xdr:col>23</xdr:col>
      <xdr:colOff>133350</xdr:colOff>
      <xdr:row>59</xdr:row>
      <xdr:rowOff>158931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6758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152037</xdr:rowOff>
    </xdr:from>
    <xdr:to>
      <xdr:col>19</xdr:col>
      <xdr:colOff>133350</xdr:colOff>
      <xdr:row>59</xdr:row>
      <xdr:rowOff>152037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67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59</xdr:row>
      <xdr:rowOff>152037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641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59</xdr:row>
      <xdr:rowOff>148590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108131</xdr:rowOff>
    </xdr:from>
    <xdr:to>
      <xdr:col>23</xdr:col>
      <xdr:colOff>184150</xdr:colOff>
      <xdr:row>60</xdr:row>
      <xdr:rowOff>38281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124658</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101237</xdr:rowOff>
    </xdr:from>
    <xdr:to>
      <xdr:col>19</xdr:col>
      <xdr:colOff>184150</xdr:colOff>
      <xdr:row>60</xdr:row>
      <xdr:rowOff>31387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41564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101237</xdr:rowOff>
    </xdr:from>
    <xdr:to>
      <xdr:col>15</xdr:col>
      <xdr:colOff>133350</xdr:colOff>
      <xdr:row>60</xdr:row>
      <xdr:rowOff>31387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41564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a:t>
          </a:r>
          <a:r>
            <a:rPr kumimoji="1" lang="en-US" altLang="ja-JP" sz="1100">
              <a:latin typeface="ＭＳ Ｐゴシック" panose="020B0600070205080204" pitchFamily="50" charset="-128"/>
              <a:ea typeface="ＭＳ Ｐゴシック" panose="020B0600070205080204" pitchFamily="50" charset="-128"/>
            </a:rPr>
            <a:t>45,184</a:t>
          </a:r>
          <a:r>
            <a:rPr kumimoji="1" lang="ja-JP" altLang="en-US" sz="1100">
              <a:latin typeface="ＭＳ Ｐゴシック" panose="020B0600070205080204" pitchFamily="50" charset="-128"/>
              <a:ea typeface="ＭＳ Ｐゴシック" panose="020B0600070205080204" pitchFamily="50" charset="-128"/>
            </a:rPr>
            <a:t>円下回っているが、愛媛県平均と比較すると</a:t>
          </a:r>
          <a:r>
            <a:rPr kumimoji="1" lang="en-US" altLang="ja-JP" sz="1100">
              <a:latin typeface="ＭＳ Ｐゴシック" panose="020B0600070205080204" pitchFamily="50" charset="-128"/>
              <a:ea typeface="ＭＳ Ｐゴシック" panose="020B0600070205080204" pitchFamily="50" charset="-128"/>
            </a:rPr>
            <a:t>13,092</a:t>
          </a:r>
          <a:r>
            <a:rPr kumimoji="1" lang="ja-JP" altLang="en-US" sz="1100">
              <a:latin typeface="ＭＳ Ｐゴシック" panose="020B0600070205080204" pitchFamily="50" charset="-128"/>
              <a:ea typeface="ＭＳ Ｐゴシック" panose="020B0600070205080204" pitchFamily="50" charset="-128"/>
            </a:rPr>
            <a:t>円上回っている。その主な要因は物件費・補助費にあり、保有する公共施設数が多く、その維持管理に費用がかかっていること、及び経常的な補助費の削減が進まないためである。</a:t>
          </a:r>
        </a:p>
        <a:p>
          <a:r>
            <a:rPr kumimoji="1" lang="ja-JP" altLang="en-US" sz="1100">
              <a:latin typeface="ＭＳ Ｐゴシック" panose="020B0600070205080204" pitchFamily="50" charset="-128"/>
              <a:ea typeface="ＭＳ Ｐゴシック" panose="020B0600070205080204" pitchFamily="50" charset="-128"/>
            </a:rPr>
            <a:t>　今後の抑制を図るため、予算編成時から厳密な事務事業の選別に務め、特に公共施設の更新等、後年度に多額の物件費を生じる案件については、慎重な判断を行うように努める。補助費についても、補助金等審議会に諮り、全庁横断的な取扱指針を設ける等、補助金交付の基準を抜本的に見直すことにより歳出抑制を行う。</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149871</xdr:rowOff>
    </xdr:from>
    <xdr:to>
      <xdr:col>23</xdr:col>
      <xdr:colOff>133350</xdr:colOff>
      <xdr:row>83</xdr:row>
      <xdr:rowOff>12350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08771"/>
          <a:ext cx="8382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137978</xdr:rowOff>
    </xdr:from>
    <xdr:to>
      <xdr:col>19</xdr:col>
      <xdr:colOff>133350</xdr:colOff>
      <xdr:row>82</xdr:row>
      <xdr:rowOff>149871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96878"/>
          <a:ext cx="889000" cy="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137978</xdr:rowOff>
    </xdr:from>
    <xdr:to>
      <xdr:col>15</xdr:col>
      <xdr:colOff>82550</xdr:colOff>
      <xdr:row>82</xdr:row>
      <xdr:rowOff>143918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96878"/>
          <a:ext cx="889000" cy="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143918</xdr:rowOff>
    </xdr:from>
    <xdr:to>
      <xdr:col>11</xdr:col>
      <xdr:colOff>31750</xdr:colOff>
      <xdr:row>83</xdr:row>
      <xdr:rowOff>172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02818"/>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133000</xdr:rowOff>
    </xdr:from>
    <xdr:to>
      <xdr:col>23</xdr:col>
      <xdr:colOff>184150</xdr:colOff>
      <xdr:row>83</xdr:row>
      <xdr:rowOff>63150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54277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99071</xdr:rowOff>
    </xdr:from>
    <xdr:to>
      <xdr:col>19</xdr:col>
      <xdr:colOff>184150</xdr:colOff>
      <xdr:row>83</xdr:row>
      <xdr:rowOff>29221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39398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26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87178</xdr:rowOff>
    </xdr:from>
    <xdr:to>
      <xdr:col>15</xdr:col>
      <xdr:colOff>133350</xdr:colOff>
      <xdr:row>83</xdr:row>
      <xdr:rowOff>17328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27505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93118</xdr:rowOff>
    </xdr:from>
    <xdr:to>
      <xdr:col>11</xdr:col>
      <xdr:colOff>82550</xdr:colOff>
      <xdr:row>83</xdr:row>
      <xdr:rowOff>23268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33445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120822</xdr:rowOff>
    </xdr:from>
    <xdr:to>
      <xdr:col>7</xdr:col>
      <xdr:colOff>31750</xdr:colOff>
      <xdr:row>83</xdr:row>
      <xdr:rowOff>50972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61149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ポイント下回っており、類似団体平均と比べても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今後とも各種手当の点検による縮減、特に働き方改革による時間外勤務手当の適正執行への努力を行うともに、地域の民間企業等の平均給与の状況を踏まえ、給与の適正化に努める。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84</xdr:row>
      <xdr:rowOff>42334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52209"/>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76805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441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84</xdr:row>
      <xdr:rowOff>111277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786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111277</xdr:rowOff>
    </xdr:from>
    <xdr:to>
      <xdr:col>68</xdr:col>
      <xdr:colOff>152400</xdr:colOff>
      <xdr:row>84</xdr:row>
      <xdr:rowOff>111277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13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71059</xdr:rowOff>
    </xdr:from>
    <xdr:to>
      <xdr:col>81</xdr:col>
      <xdr:colOff>95250</xdr:colOff>
      <xdr:row>84</xdr:row>
      <xdr:rowOff>1209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87586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60477</xdr:rowOff>
    </xdr:from>
    <xdr:to>
      <xdr:col>68</xdr:col>
      <xdr:colOff>203200</xdr:colOff>
      <xdr:row>84</xdr:row>
      <xdr:rowOff>162077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類似団体平均より</a:t>
          </a:r>
          <a:r>
            <a:rPr kumimoji="1" lang="en-US" altLang="ja-JP" sz="1200">
              <a:latin typeface="ＭＳ Ｐゴシック" panose="020B0600070205080204" pitchFamily="50" charset="-128"/>
              <a:ea typeface="ＭＳ Ｐゴシック" panose="020B0600070205080204" pitchFamily="50" charset="-128"/>
            </a:rPr>
            <a:t>1.84</a:t>
          </a:r>
          <a:r>
            <a:rPr kumimoji="1" lang="ja-JP" altLang="en-US" sz="1200">
              <a:latin typeface="ＭＳ Ｐゴシック" panose="020B0600070205080204" pitchFamily="50" charset="-128"/>
              <a:ea typeface="ＭＳ Ｐゴシック" panose="020B0600070205080204" pitchFamily="50" charset="-128"/>
            </a:rPr>
            <a:t>人下回っているが、愛媛県平均と比較すると</a:t>
          </a:r>
          <a:r>
            <a:rPr kumimoji="1" lang="en-US" altLang="ja-JP" sz="1200">
              <a:latin typeface="ＭＳ Ｐゴシック" panose="020B0600070205080204" pitchFamily="50" charset="-128"/>
              <a:ea typeface="ＭＳ Ｐゴシック" panose="020B0600070205080204" pitchFamily="50" charset="-128"/>
            </a:rPr>
            <a:t>0.47</a:t>
          </a:r>
          <a:r>
            <a:rPr kumimoji="1" lang="ja-JP" altLang="en-US" sz="1200">
              <a:latin typeface="ＭＳ Ｐゴシック" panose="020B0600070205080204" pitchFamily="50" charset="-128"/>
              <a:ea typeface="ＭＳ Ｐゴシック" panose="020B0600070205080204" pitchFamily="50" charset="-128"/>
            </a:rPr>
            <a:t>人上回っている。</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次伊予市定員適正化計画（平成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年度）において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人の削減を行い、適正人員数に達したとの判断から、平成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年度からの第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次計画（平成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年度）及び第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次計画（令和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年度）ではほぼ現状同数を維持する計画としている。</a:t>
          </a:r>
        </a:p>
        <a:p>
          <a:r>
            <a:rPr kumimoji="1" lang="ja-JP" altLang="en-US" sz="1200">
              <a:latin typeface="ＭＳ Ｐゴシック" panose="020B0600070205080204" pitchFamily="50" charset="-128"/>
              <a:ea typeface="ＭＳ Ｐゴシック" panose="020B0600070205080204" pitchFamily="50" charset="-128"/>
            </a:rPr>
            <a:t>　今後住民サービスの低下を招かないよう適性な定員管理に努める。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97548</xdr:rowOff>
    </xdr:from>
    <xdr:to>
      <xdr:col>81</xdr:col>
      <xdr:colOff>44450</xdr:colOff>
      <xdr:row>61</xdr:row>
      <xdr:rowOff>97548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55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97548</xdr:rowOff>
    </xdr:from>
    <xdr:to>
      <xdr:col>77</xdr:col>
      <xdr:colOff>44450</xdr:colOff>
      <xdr:row>61</xdr:row>
      <xdr:rowOff>104442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55599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94101</xdr:rowOff>
    </xdr:from>
    <xdr:to>
      <xdr:col>72</xdr:col>
      <xdr:colOff>203200</xdr:colOff>
      <xdr:row>61</xdr:row>
      <xdr:rowOff>104442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5255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86058</xdr:rowOff>
    </xdr:from>
    <xdr:to>
      <xdr:col>68</xdr:col>
      <xdr:colOff>152400</xdr:colOff>
      <xdr:row>61</xdr:row>
      <xdr:rowOff>94101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4450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46748</xdr:rowOff>
    </xdr:from>
    <xdr:to>
      <xdr:col>81</xdr:col>
      <xdr:colOff>95250</xdr:colOff>
      <xdr:row>61</xdr:row>
      <xdr:rowOff>148348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63275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5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46748</xdr:rowOff>
    </xdr:from>
    <xdr:to>
      <xdr:col>77</xdr:col>
      <xdr:colOff>95250</xdr:colOff>
      <xdr:row>61</xdr:row>
      <xdr:rowOff>148348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158525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7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53642</xdr:rowOff>
    </xdr:from>
    <xdr:to>
      <xdr:col>73</xdr:col>
      <xdr:colOff>44450</xdr:colOff>
      <xdr:row>61</xdr:row>
      <xdr:rowOff>155242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165419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8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43301</xdr:rowOff>
    </xdr:from>
    <xdr:to>
      <xdr:col>68</xdr:col>
      <xdr:colOff>203200</xdr:colOff>
      <xdr:row>61</xdr:row>
      <xdr:rowOff>144901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155078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7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35258</xdr:rowOff>
    </xdr:from>
    <xdr:to>
      <xdr:col>64</xdr:col>
      <xdr:colOff>152400</xdr:colOff>
      <xdr:row>61</xdr:row>
      <xdr:rowOff>136858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147035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臨時財政対策債以外の市債の償還は進んでいるものの、新市建設計画における大型建設事業が順次完了し、地方債借入も大幅に増えたことにより高い水準のままであり、今後数年間はこの傾向が続くと思われる。</a:t>
          </a:r>
        </a:p>
        <a:p>
          <a:r>
            <a:rPr kumimoji="1" lang="ja-JP" altLang="en-US" sz="1200">
              <a:latin typeface="ＭＳ Ｐゴシック" panose="020B0600070205080204" pitchFamily="50" charset="-128"/>
              <a:ea typeface="ＭＳ Ｐゴシック" panose="020B0600070205080204" pitchFamily="50" charset="-128"/>
            </a:rPr>
            <a:t>　今後の建設事業の実施にあたっては、市民ニーズを的確に把握し内容を精査して、起債に大きく頼ることのない財政運営に努めるとともに、新規借入額をその年度の元金償還額以内に抑え、地方債残高の増加を抑制す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37</xdr:row>
      <xdr:rowOff>3916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3147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167322</xdr:rowOff>
    </xdr:from>
    <xdr:to>
      <xdr:col>77</xdr:col>
      <xdr:colOff>44450</xdr:colOff>
      <xdr:row>37</xdr:row>
      <xdr:rowOff>3916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395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36</xdr:row>
      <xdr:rowOff>167322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36</xdr:row>
      <xdr:rowOff>167322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108479</xdr:rowOff>
    </xdr:from>
    <xdr:to>
      <xdr:col>81</xdr:col>
      <xdr:colOff>95250</xdr:colOff>
      <xdr:row>37</xdr:row>
      <xdr:rowOff>38629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125006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2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116522</xdr:rowOff>
    </xdr:from>
    <xdr:to>
      <xdr:col>73</xdr:col>
      <xdr:colOff>44450</xdr:colOff>
      <xdr:row>37</xdr:row>
      <xdr:rowOff>46672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56849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110490</xdr:rowOff>
    </xdr:from>
    <xdr:to>
      <xdr:col>68</xdr:col>
      <xdr:colOff>203200</xdr:colOff>
      <xdr:row>37</xdr:row>
      <xdr:rowOff>40640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50817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116522</xdr:rowOff>
    </xdr:from>
    <xdr:to>
      <xdr:col>64</xdr:col>
      <xdr:colOff>152400</xdr:colOff>
      <xdr:row>37</xdr:row>
      <xdr:rowOff>46672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56849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類似団体との比較では</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％上回っており高い比率となっている。これは新市建設計画に定める大型施設整備事業実施に伴い新規の地方債発行が増加していることによる。</a:t>
          </a:r>
        </a:p>
        <a:p>
          <a:r>
            <a:rPr kumimoji="1" lang="ja-JP" altLang="en-US" sz="1200">
              <a:latin typeface="ＭＳ Ｐゴシック" panose="020B0600070205080204" pitchFamily="50" charset="-128"/>
              <a:ea typeface="ＭＳ Ｐゴシック" panose="020B0600070205080204" pitchFamily="50" charset="-128"/>
            </a:rPr>
            <a:t>　前年度との比較では</a:t>
          </a:r>
          <a:r>
            <a:rPr kumimoji="1" lang="en-US" altLang="ja-JP" sz="1200">
              <a:latin typeface="ＭＳ Ｐゴシック" panose="020B0600070205080204" pitchFamily="50" charset="-128"/>
              <a:ea typeface="ＭＳ Ｐゴシック" panose="020B0600070205080204" pitchFamily="50" charset="-128"/>
            </a:rPr>
            <a:t>14.7</a:t>
          </a:r>
          <a:r>
            <a:rPr kumimoji="1" lang="ja-JP" altLang="en-US" sz="1200">
              <a:latin typeface="ＭＳ Ｐゴシック" panose="020B0600070205080204" pitchFamily="50" charset="-128"/>
              <a:ea typeface="ＭＳ Ｐゴシック" panose="020B0600070205080204" pitchFamily="50" charset="-128"/>
            </a:rPr>
            <a:t>％改善しており、利率の高い地方債の償還が順次終了していること、及び、事業費の見直しに伴い歳出規模の抑制に努めたことの影響が大きく表れている。</a:t>
          </a:r>
        </a:p>
        <a:p>
          <a:r>
            <a:rPr kumimoji="1" lang="ja-JP" altLang="en-US" sz="1200">
              <a:latin typeface="ＭＳ Ｐゴシック" panose="020B0600070205080204" pitchFamily="50" charset="-128"/>
              <a:ea typeface="ＭＳ Ｐゴシック" panose="020B0600070205080204" pitchFamily="50" charset="-128"/>
            </a:rPr>
            <a:t>　今後事業の実施には、事業内容精査の上、後世への負担を軽減するよう歳出規模の抑制に努める。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169037</xdr:rowOff>
    </xdr:from>
    <xdr:to>
      <xdr:col>81</xdr:col>
      <xdr:colOff>44450</xdr:colOff>
      <xdr:row>15</xdr:row>
      <xdr:rowOff>56705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69337"/>
          <a:ext cx="8382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32978</xdr:rowOff>
    </xdr:from>
    <xdr:to>
      <xdr:col>77</xdr:col>
      <xdr:colOff>44450</xdr:colOff>
      <xdr:row>15</xdr:row>
      <xdr:rowOff>56705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604728"/>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30163</xdr:rowOff>
    </xdr:from>
    <xdr:to>
      <xdr:col>72</xdr:col>
      <xdr:colOff>203200</xdr:colOff>
      <xdr:row>15</xdr:row>
      <xdr:rowOff>32978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601913"/>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30163</xdr:rowOff>
    </xdr:from>
    <xdr:to>
      <xdr:col>68</xdr:col>
      <xdr:colOff>152400</xdr:colOff>
      <xdr:row>15</xdr:row>
      <xdr:rowOff>60325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6019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118237</xdr:rowOff>
    </xdr:from>
    <xdr:to>
      <xdr:col>81</xdr:col>
      <xdr:colOff>95250</xdr:colOff>
      <xdr:row>15</xdr:row>
      <xdr:rowOff>48387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90314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9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5905</xdr:rowOff>
    </xdr:from>
    <xdr:to>
      <xdr:col>77</xdr:col>
      <xdr:colOff>95250</xdr:colOff>
      <xdr:row>15</xdr:row>
      <xdr:rowOff>107505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92282</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64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153628</xdr:rowOff>
    </xdr:from>
    <xdr:to>
      <xdr:col>73</xdr:col>
      <xdr:colOff>44450</xdr:colOff>
      <xdr:row>15</xdr:row>
      <xdr:rowOff>83778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68555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150813</xdr:rowOff>
    </xdr:from>
    <xdr:to>
      <xdr:col>68</xdr:col>
      <xdr:colOff>203200</xdr:colOff>
      <xdr:row>15</xdr:row>
      <xdr:rowOff>80963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65740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3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9525</xdr:rowOff>
    </xdr:from>
    <xdr:to>
      <xdr:col>64</xdr:col>
      <xdr:colOff>152400</xdr:colOff>
      <xdr:row>15</xdr:row>
      <xdr:rowOff>111125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95902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36,463
36,199
194.44
22,211,088
21,196,782
854,868
10,697,233
23,522,906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ポイント下回っているが、愛媛県平均との比較では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ポイント上回っている。前年度を若干上回ったが、第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年度）に基づき適正な人員管理に努め、各種手当を含めた人件費抑制に繋げていくよう努める。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類似団体と比較してみると、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ポイント上回っており、愛媛県平均と同程度であるが、昨年度と比較すると改善している。</a:t>
          </a:r>
        </a:p>
        <a:p>
          <a:r>
            <a:rPr kumimoji="1" lang="ja-JP" altLang="en-US" sz="1100">
              <a:latin typeface="ＭＳ Ｐゴシック" panose="020B0600070205080204" pitchFamily="50" charset="-128"/>
              <a:ea typeface="ＭＳ Ｐゴシック" panose="020B0600070205080204" pitchFamily="50" charset="-128"/>
            </a:rPr>
            <a:t>　全庁を挙げて財政改革に取り組み、事業ごとの事務費の無駄の削減を積上げた結果によるものである。</a:t>
          </a:r>
        </a:p>
        <a:p>
          <a:r>
            <a:rPr kumimoji="1" lang="ja-JP" altLang="en-US" sz="1100">
              <a:latin typeface="ＭＳ Ｐゴシック" panose="020B0600070205080204" pitchFamily="50" charset="-128"/>
              <a:ea typeface="ＭＳ Ｐゴシック" panose="020B0600070205080204" pitchFamily="50" charset="-128"/>
            </a:rPr>
            <a:t>　しかし、公共施設の維持管理に今だ多額の経費がかかっている。</a:t>
          </a:r>
        </a:p>
        <a:p>
          <a:r>
            <a:rPr kumimoji="1" lang="ja-JP" altLang="en-US" sz="1100">
              <a:latin typeface="ＭＳ Ｐゴシック" panose="020B0600070205080204" pitchFamily="50" charset="-128"/>
              <a:ea typeface="ＭＳ Ｐゴシック" panose="020B0600070205080204" pitchFamily="50" charset="-128"/>
            </a:rPr>
            <a:t>　今後は民間でも実施可能な業務の民間委託による経費の圧縮を図るとともに、より一層事務事業の見直し等により歳出の抑制に努める。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78014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98700"/>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50091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7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78014</xdr:rowOff>
    </xdr:from>
    <xdr:to>
      <xdr:col>82</xdr:col>
      <xdr:colOff>196850</xdr:colOff>
      <xdr:row>20</xdr:row>
      <xdr:rowOff>78014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0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19</xdr:row>
      <xdr:rowOff>9978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17157"/>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9978</xdr:rowOff>
    </xdr:from>
    <xdr:to>
      <xdr:col>78</xdr:col>
      <xdr:colOff>69850</xdr:colOff>
      <xdr:row>19</xdr:row>
      <xdr:rowOff>20864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67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97064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78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97064</xdr:rowOff>
    </xdr:from>
    <xdr:to>
      <xdr:col>69</xdr:col>
      <xdr:colOff>92075</xdr:colOff>
      <xdr:row>21</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3546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46264</xdr:rowOff>
    </xdr:from>
    <xdr:to>
      <xdr:col>69</xdr:col>
      <xdr:colOff>142875</xdr:colOff>
      <xdr:row>19</xdr:row>
      <xdr:rowOff>147864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132641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29936</xdr:rowOff>
    </xdr:from>
    <xdr:to>
      <xdr:col>65</xdr:col>
      <xdr:colOff>53975</xdr:colOff>
      <xdr:row>21</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116313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71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ポイント、愛媛県平均と比べると</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ポイントそれぞれ低くなっているが、昨年度と比較すると改善している。</a:t>
          </a:r>
        </a:p>
        <a:p>
          <a:r>
            <a:rPr kumimoji="1" lang="ja-JP" altLang="en-US" sz="1300">
              <a:latin typeface="ＭＳ Ｐゴシック" panose="020B0600070205080204" pitchFamily="50" charset="-128"/>
              <a:ea typeface="ＭＳ Ｐゴシック" panose="020B0600070205080204" pitchFamily="50" charset="-128"/>
            </a:rPr>
            <a:t>　生活困窮者、高齢者、児童、心身障害者等に対する支援については、サービスの低下をもたらすことなく適正な経費の支出に努めることで、財政を圧迫する上昇傾向に歯止めをかけるよう努める。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377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57</xdr:row>
      <xdr:rowOff>6350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39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38100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類似団体と比較してみると、</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ポイント下回っており、愛媛県平均より</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ポイント下回っているが、前年度比較ではほぼ横ばいである。</a:t>
          </a:r>
        </a:p>
        <a:p>
          <a:r>
            <a:rPr kumimoji="1" lang="ja-JP" altLang="en-US" sz="1100">
              <a:latin typeface="ＭＳ Ｐゴシック" panose="020B0600070205080204" pitchFamily="50" charset="-128"/>
              <a:ea typeface="ＭＳ Ｐゴシック" panose="020B0600070205080204" pitchFamily="50" charset="-128"/>
            </a:rPr>
            <a:t>　繰出金については、国民健康保険特別会計において、平成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年度から愛媛県が保険者に加わり、財政運営の責任主体となることから、今後の動向を注視しつつ適正化に努めるとともに、保険税率の適正化を図り普通会計の赤字補てんを減らしていくように努める。</a:t>
          </a:r>
        </a:p>
        <a:p>
          <a:r>
            <a:rPr kumimoji="1" lang="ja-JP" altLang="en-US" sz="1100">
              <a:latin typeface="ＭＳ Ｐゴシック" panose="020B0600070205080204" pitchFamily="50" charset="-128"/>
              <a:ea typeface="ＭＳ Ｐゴシック" panose="020B0600070205080204" pitchFamily="50" charset="-128"/>
            </a:rPr>
            <a:t>　また下水道事業・簡易水道事業は、独立採算の原則に立ち返った料金設定等により健全化を図る。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09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55</xdr:row>
      <xdr:rowOff>8890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54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類似団体と比較してみると</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ポイント、愛媛県平均より</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ポイント、それぞれ大きく上回っている。令和２年度より、公共下水等の企業会計による増及び市の補助する各種団体への補助金が近年多額になっている上に、既得権化しているものに対する削減が、なかなか進んでいない現状である。</a:t>
          </a:r>
        </a:p>
        <a:p>
          <a:r>
            <a:rPr kumimoji="1" lang="ja-JP" altLang="en-US" sz="1100">
              <a:latin typeface="ＭＳ Ｐゴシック" panose="020B0600070205080204" pitchFamily="50" charset="-128"/>
              <a:ea typeface="ＭＳ Ｐゴシック" panose="020B0600070205080204" pitchFamily="50" charset="-128"/>
            </a:rPr>
            <a:t>　令和元年度以降は、改めて立ち上げた補助金等審議会において、補助金交付の基準を抜本的に見直し、その後に団体の活動内容も再精査を行い、必要性の低い補助金は見直し、廃止を行う。</a:t>
          </a:r>
        </a:p>
        <a:p>
          <a:r>
            <a:rPr kumimoji="1" lang="ja-JP" altLang="en-US" sz="1100">
              <a:latin typeface="ＭＳ Ｐゴシック" panose="020B0600070205080204" pitchFamily="50" charset="-128"/>
              <a:ea typeface="ＭＳ Ｐゴシック" panose="020B0600070205080204" pitchFamily="50" charset="-128"/>
            </a:rPr>
            <a:t>　また一部事務組合の事業内容についても事前の精査に努める。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460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40132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86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143002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13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市町合併後、低金利かつ償還期間の長い地方債を活用してきたため、単年での地方債償還額は、類似団体と比較してみると</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新市建設計画実施により、本庁舎、図書館文化ホールをはじめとした大型建設事業が実施されたため、今後令和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年度までは増加が見込まれる。</a:t>
          </a:r>
        </a:p>
        <a:p>
          <a:r>
            <a:rPr kumimoji="1" lang="ja-JP" altLang="en-US" sz="1200">
              <a:latin typeface="ＭＳ Ｐゴシック" panose="020B0600070205080204" pitchFamily="50" charset="-128"/>
              <a:ea typeface="ＭＳ Ｐゴシック" panose="020B0600070205080204" pitchFamily="50" charset="-128"/>
            </a:rPr>
            <a:t>　大型建設事業の実施にあたっては、市民ニーズを的確に把握し内容を精査した事業実施に努める。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121285</xdr:rowOff>
    </xdr:from>
    <xdr:to>
      <xdr:col>24</xdr:col>
      <xdr:colOff>25400</xdr:colOff>
      <xdr:row>74</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085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118127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115570</xdr:rowOff>
    </xdr:from>
    <xdr:to>
      <xdr:col>19</xdr:col>
      <xdr:colOff>187325</xdr:colOff>
      <xdr:row>74</xdr:row>
      <xdr:rowOff>121285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8028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74</xdr:row>
      <xdr:rowOff>123190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02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113665</xdr:rowOff>
    </xdr:from>
    <xdr:to>
      <xdr:col>11</xdr:col>
      <xdr:colOff>9525</xdr:colOff>
      <xdr:row>74</xdr:row>
      <xdr:rowOff>123190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00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95250</xdr:rowOff>
    </xdr:from>
    <xdr:to>
      <xdr:col>24</xdr:col>
      <xdr:colOff>76200</xdr:colOff>
      <xdr:row>75</xdr:row>
      <xdr:rowOff>25400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70485</xdr:rowOff>
    </xdr:from>
    <xdr:to>
      <xdr:col>20</xdr:col>
      <xdr:colOff>38100</xdr:colOff>
      <xdr:row>75</xdr:row>
      <xdr:rowOff>635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10812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72390</xdr:rowOff>
    </xdr:from>
    <xdr:to>
      <xdr:col>11</xdr:col>
      <xdr:colOff>60325</xdr:colOff>
      <xdr:row>75</xdr:row>
      <xdr:rowOff>2540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62865</xdr:rowOff>
    </xdr:from>
    <xdr:to>
      <xdr:col>6</xdr:col>
      <xdr:colOff>171450</xdr:colOff>
      <xdr:row>74</xdr:row>
      <xdr:rowOff>164465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ポイント下回っているが、愛媛県平均との比較では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ポイント上回っている。類似団体が徐々に地方債償還以外に歳出を振り分けていく中、本市の歳出構造はあまり変化をしていない。</a:t>
          </a:r>
        </a:p>
        <a:p>
          <a:r>
            <a:rPr kumimoji="1" lang="ja-JP" altLang="en-US" sz="1300">
              <a:latin typeface="ＭＳ Ｐゴシック" panose="020B0600070205080204" pitchFamily="50" charset="-128"/>
              <a:ea typeface="ＭＳ Ｐゴシック" panose="020B0600070205080204" pitchFamily="50" charset="-128"/>
            </a:rPr>
            <a:t>　当初予算の編成などを通じて、全庁的な取組により財政悪化傾向に歯止めをかけることが急務である。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754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37846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37846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37846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83218</xdr:rowOff>
    </xdr:from>
    <xdr:to>
      <xdr:col>29</xdr:col>
      <xdr:colOff>127000</xdr:colOff>
      <xdr:row>18</xdr:row>
      <xdr:rowOff>92950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6943"/>
          <a:ext cx="647700" cy="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92950</xdr:rowOff>
    </xdr:from>
    <xdr:to>
      <xdr:col>26</xdr:col>
      <xdr:colOff>50800</xdr:colOff>
      <xdr:row>18</xdr:row>
      <xdr:rowOff>103400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6675"/>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75609</xdr:rowOff>
    </xdr:from>
    <xdr:to>
      <xdr:col>22</xdr:col>
      <xdr:colOff>114300</xdr:colOff>
      <xdr:row>18</xdr:row>
      <xdr:rowOff>103400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09334"/>
          <a:ext cx="698500" cy="2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42494</xdr:rowOff>
    </xdr:from>
    <xdr:to>
      <xdr:col>18</xdr:col>
      <xdr:colOff>177800</xdr:colOff>
      <xdr:row>18</xdr:row>
      <xdr:rowOff>75609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76219"/>
          <a:ext cx="698500" cy="33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32418</xdr:rowOff>
    </xdr:from>
    <xdr:to>
      <xdr:col>29</xdr:col>
      <xdr:colOff>177800</xdr:colOff>
      <xdr:row>18</xdr:row>
      <xdr:rowOff>134017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614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42150</xdr:rowOff>
    </xdr:from>
    <xdr:to>
      <xdr:col>26</xdr:col>
      <xdr:colOff>101600</xdr:colOff>
      <xdr:row>18</xdr:row>
      <xdr:rowOff>143749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587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128526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52600</xdr:rowOff>
    </xdr:from>
    <xdr:to>
      <xdr:col>22</xdr:col>
      <xdr:colOff>165100</xdr:colOff>
      <xdr:row>18</xdr:row>
      <xdr:rowOff>154200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138977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24809</xdr:rowOff>
    </xdr:from>
    <xdr:to>
      <xdr:col>19</xdr:col>
      <xdr:colOff>38100</xdr:colOff>
      <xdr:row>18</xdr:row>
      <xdr:rowOff>126409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111186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163144</xdr:rowOff>
    </xdr:from>
    <xdr:to>
      <xdr:col>15</xdr:col>
      <xdr:colOff>101600</xdr:colOff>
      <xdr:row>18</xdr:row>
      <xdr:rowOff>93294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78071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13218</xdr:rowOff>
    </xdr:from>
    <xdr:to>
      <xdr:col>29</xdr:col>
      <xdr:colOff>127000</xdr:colOff>
      <xdr:row>38</xdr:row>
      <xdr:rowOff>34722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80818"/>
          <a:ext cx="647700" cy="2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13077</xdr:rowOff>
    </xdr:from>
    <xdr:to>
      <xdr:col>26</xdr:col>
      <xdr:colOff>50800</xdr:colOff>
      <xdr:row>38</xdr:row>
      <xdr:rowOff>13218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80677"/>
          <a:ext cx="698500" cy="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13077</xdr:rowOff>
    </xdr:from>
    <xdr:to>
      <xdr:col>22</xdr:col>
      <xdr:colOff>114300</xdr:colOff>
      <xdr:row>38</xdr:row>
      <xdr:rowOff>14849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80677"/>
          <a:ext cx="6985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14849</xdr:rowOff>
    </xdr:from>
    <xdr:to>
      <xdr:col>18</xdr:col>
      <xdr:colOff>177800</xdr:colOff>
      <xdr:row>38</xdr:row>
      <xdr:rowOff>21875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82449"/>
          <a:ext cx="698500" cy="7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326822</xdr:rowOff>
    </xdr:from>
    <xdr:to>
      <xdr:col>29</xdr:col>
      <xdr:colOff>177800</xdr:colOff>
      <xdr:row>38</xdr:row>
      <xdr:rowOff>85522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305318</xdr:rowOff>
    </xdr:from>
    <xdr:to>
      <xdr:col>26</xdr:col>
      <xdr:colOff>101600</xdr:colOff>
      <xdr:row>38</xdr:row>
      <xdr:rowOff>64018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48795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1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305177</xdr:rowOff>
    </xdr:from>
    <xdr:to>
      <xdr:col>22</xdr:col>
      <xdr:colOff>165100</xdr:colOff>
      <xdr:row>38</xdr:row>
      <xdr:rowOff>63877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2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48654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1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306949</xdr:rowOff>
    </xdr:from>
    <xdr:to>
      <xdr:col>19</xdr:col>
      <xdr:colOff>38100</xdr:colOff>
      <xdr:row>38</xdr:row>
      <xdr:rowOff>65649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50426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313975</xdr:rowOff>
    </xdr:from>
    <xdr:to>
      <xdr:col>15</xdr:col>
      <xdr:colOff>101600</xdr:colOff>
      <xdr:row>38</xdr:row>
      <xdr:rowOff>72675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57452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36,463
36,199
194.44
22,211,088
21,196,782
854,868
10,697,233
23,522,906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59244</xdr:rowOff>
    </xdr:from>
    <xdr:to>
      <xdr:col>24</xdr:col>
      <xdr:colOff>63500</xdr:colOff>
      <xdr:row>36</xdr:row>
      <xdr:rowOff>151228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31444"/>
          <a:ext cx="8382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151228</xdr:rowOff>
    </xdr:from>
    <xdr:to>
      <xdr:col>19</xdr:col>
      <xdr:colOff>177800</xdr:colOff>
      <xdr:row>36</xdr:row>
      <xdr:rowOff>161091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23428"/>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150281</xdr:rowOff>
    </xdr:from>
    <xdr:to>
      <xdr:col>15</xdr:col>
      <xdr:colOff>50800</xdr:colOff>
      <xdr:row>36</xdr:row>
      <xdr:rowOff>161091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22481"/>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150281</xdr:rowOff>
    </xdr:from>
    <xdr:to>
      <xdr:col>10</xdr:col>
      <xdr:colOff>114300</xdr:colOff>
      <xdr:row>37</xdr:row>
      <xdr:rowOff>7155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22481"/>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8444</xdr:rowOff>
    </xdr:from>
    <xdr:to>
      <xdr:col>24</xdr:col>
      <xdr:colOff>114300</xdr:colOff>
      <xdr:row>36</xdr:row>
      <xdr:rowOff>110044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158321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100428</xdr:rowOff>
    </xdr:from>
    <xdr:to>
      <xdr:col>20</xdr:col>
      <xdr:colOff>38100</xdr:colOff>
      <xdr:row>37</xdr:row>
      <xdr:rowOff>30578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21705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6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110291</xdr:rowOff>
    </xdr:from>
    <xdr:to>
      <xdr:col>15</xdr:col>
      <xdr:colOff>101600</xdr:colOff>
      <xdr:row>37</xdr:row>
      <xdr:rowOff>40441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31568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99481</xdr:rowOff>
    </xdr:from>
    <xdr:to>
      <xdr:col>10</xdr:col>
      <xdr:colOff>165100</xdr:colOff>
      <xdr:row>37</xdr:row>
      <xdr:rowOff>29631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20758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127805</xdr:rowOff>
    </xdr:from>
    <xdr:to>
      <xdr:col>6</xdr:col>
      <xdr:colOff>38100</xdr:colOff>
      <xdr:row>37</xdr:row>
      <xdr:rowOff>57955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49082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32797</xdr:rowOff>
    </xdr:from>
    <xdr:to>
      <xdr:col>24</xdr:col>
      <xdr:colOff>63500</xdr:colOff>
      <xdr:row>58</xdr:row>
      <xdr:rowOff>44916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76897"/>
          <a:ext cx="8382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44916</xdr:rowOff>
    </xdr:from>
    <xdr:to>
      <xdr:col>19</xdr:col>
      <xdr:colOff>177800</xdr:colOff>
      <xdr:row>58</xdr:row>
      <xdr:rowOff>58769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9016"/>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45651</xdr:rowOff>
    </xdr:from>
    <xdr:to>
      <xdr:col>15</xdr:col>
      <xdr:colOff>50800</xdr:colOff>
      <xdr:row>58</xdr:row>
      <xdr:rowOff>58769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89751"/>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5061</xdr:rowOff>
    </xdr:from>
    <xdr:to>
      <xdr:col>10</xdr:col>
      <xdr:colOff>114300</xdr:colOff>
      <xdr:row>58</xdr:row>
      <xdr:rowOff>45651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49161"/>
          <a:ext cx="8890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153447</xdr:rowOff>
    </xdr:from>
    <xdr:to>
      <xdr:col>24</xdr:col>
      <xdr:colOff>114300</xdr:colOff>
      <xdr:row>58</xdr:row>
      <xdr:rowOff>83597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165566</xdr:rowOff>
    </xdr:from>
    <xdr:to>
      <xdr:col>20</xdr:col>
      <xdr:colOff>38100</xdr:colOff>
      <xdr:row>58</xdr:row>
      <xdr:rowOff>95716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86843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3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7969</xdr:rowOff>
    </xdr:from>
    <xdr:to>
      <xdr:col>15</xdr:col>
      <xdr:colOff>101600</xdr:colOff>
      <xdr:row>58</xdr:row>
      <xdr:rowOff>109569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100696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166301</xdr:rowOff>
    </xdr:from>
    <xdr:to>
      <xdr:col>10</xdr:col>
      <xdr:colOff>165100</xdr:colOff>
      <xdr:row>58</xdr:row>
      <xdr:rowOff>96451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87578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125711</xdr:rowOff>
    </xdr:from>
    <xdr:to>
      <xdr:col>6</xdr:col>
      <xdr:colOff>38100</xdr:colOff>
      <xdr:row>58</xdr:row>
      <xdr:rowOff>55861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72388</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8846</xdr:rowOff>
    </xdr:from>
    <xdr:to>
      <xdr:col>24</xdr:col>
      <xdr:colOff>63500</xdr:colOff>
      <xdr:row>79</xdr:row>
      <xdr:rowOff>16408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53396"/>
          <a:ext cx="8382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13436</xdr:rowOff>
    </xdr:from>
    <xdr:to>
      <xdr:col>19</xdr:col>
      <xdr:colOff>177800</xdr:colOff>
      <xdr:row>79</xdr:row>
      <xdr:rowOff>16408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5798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13436</xdr:rowOff>
    </xdr:from>
    <xdr:to>
      <xdr:col>15</xdr:col>
      <xdr:colOff>50800</xdr:colOff>
      <xdr:row>79</xdr:row>
      <xdr:rowOff>13875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57986"/>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845</xdr:rowOff>
    </xdr:from>
    <xdr:to>
      <xdr:col>10</xdr:col>
      <xdr:colOff>114300</xdr:colOff>
      <xdr:row>79</xdr:row>
      <xdr:rowOff>13875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4539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129496</xdr:rowOff>
    </xdr:from>
    <xdr:to>
      <xdr:col>24</xdr:col>
      <xdr:colOff>114300</xdr:colOff>
      <xdr:row>79</xdr:row>
      <xdr:rowOff>59646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44423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1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137058</xdr:rowOff>
    </xdr:from>
    <xdr:to>
      <xdr:col>20</xdr:col>
      <xdr:colOff>38100</xdr:colOff>
      <xdr:row>79</xdr:row>
      <xdr:rowOff>67208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58335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134086</xdr:rowOff>
    </xdr:from>
    <xdr:to>
      <xdr:col>15</xdr:col>
      <xdr:colOff>101600</xdr:colOff>
      <xdr:row>79</xdr:row>
      <xdr:rowOff>64236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55363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134525</xdr:rowOff>
    </xdr:from>
    <xdr:to>
      <xdr:col>10</xdr:col>
      <xdr:colOff>165100</xdr:colOff>
      <xdr:row>79</xdr:row>
      <xdr:rowOff>64675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55802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121495</xdr:rowOff>
    </xdr:from>
    <xdr:to>
      <xdr:col>6</xdr:col>
      <xdr:colOff>38100</xdr:colOff>
      <xdr:row>79</xdr:row>
      <xdr:rowOff>51645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42772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5651</xdr:rowOff>
    </xdr:from>
    <xdr:to>
      <xdr:col>24</xdr:col>
      <xdr:colOff>63500</xdr:colOff>
      <xdr:row>98</xdr:row>
      <xdr:rowOff>64745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807751"/>
          <a:ext cx="8382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5651</xdr:rowOff>
    </xdr:from>
    <xdr:to>
      <xdr:col>19</xdr:col>
      <xdr:colOff>177800</xdr:colOff>
      <xdr:row>98</xdr:row>
      <xdr:rowOff>39954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07751"/>
          <a:ext cx="889000" cy="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39954</xdr:rowOff>
    </xdr:from>
    <xdr:to>
      <xdr:col>15</xdr:col>
      <xdr:colOff>50800</xdr:colOff>
      <xdr:row>98</xdr:row>
      <xdr:rowOff>53887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42054"/>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53887</xdr:rowOff>
    </xdr:from>
    <xdr:to>
      <xdr:col>10</xdr:col>
      <xdr:colOff>114300</xdr:colOff>
      <xdr:row>98</xdr:row>
      <xdr:rowOff>129960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55987"/>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13945</xdr:rowOff>
    </xdr:from>
    <xdr:to>
      <xdr:col>24</xdr:col>
      <xdr:colOff>114300</xdr:colOff>
      <xdr:row>98</xdr:row>
      <xdr:rowOff>115545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163822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126301</xdr:rowOff>
    </xdr:from>
    <xdr:to>
      <xdr:col>20</xdr:col>
      <xdr:colOff>38100</xdr:colOff>
      <xdr:row>98</xdr:row>
      <xdr:rowOff>56451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47578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4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160604</xdr:rowOff>
    </xdr:from>
    <xdr:to>
      <xdr:col>15</xdr:col>
      <xdr:colOff>101600</xdr:colOff>
      <xdr:row>98</xdr:row>
      <xdr:rowOff>90754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81881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3087</xdr:rowOff>
    </xdr:from>
    <xdr:to>
      <xdr:col>10</xdr:col>
      <xdr:colOff>165100</xdr:colOff>
      <xdr:row>98</xdr:row>
      <xdr:rowOff>104687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95814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79160</xdr:rowOff>
    </xdr:from>
    <xdr:to>
      <xdr:col>6</xdr:col>
      <xdr:colOff>38100</xdr:colOff>
      <xdr:row>99</xdr:row>
      <xdr:rowOff>9310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140422</xdr:rowOff>
    </xdr:from>
    <xdr:to>
      <xdr:col>55</xdr:col>
      <xdr:colOff>0</xdr:colOff>
      <xdr:row>38</xdr:row>
      <xdr:rowOff>20848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41172"/>
          <a:ext cx="838200" cy="39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20848</xdr:rowOff>
    </xdr:from>
    <xdr:to>
      <xdr:col>50</xdr:col>
      <xdr:colOff>114300</xdr:colOff>
      <xdr:row>38</xdr:row>
      <xdr:rowOff>37712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35948"/>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21210</xdr:rowOff>
    </xdr:from>
    <xdr:to>
      <xdr:col>45</xdr:col>
      <xdr:colOff>177800</xdr:colOff>
      <xdr:row>38</xdr:row>
      <xdr:rowOff>37712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36310"/>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21210</xdr:rowOff>
    </xdr:from>
    <xdr:to>
      <xdr:col>41</xdr:col>
      <xdr:colOff>50800</xdr:colOff>
      <xdr:row>38</xdr:row>
      <xdr:rowOff>37960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36310"/>
          <a:ext cx="889000" cy="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89622</xdr:rowOff>
    </xdr:from>
    <xdr:to>
      <xdr:col>55</xdr:col>
      <xdr:colOff>50800</xdr:colOff>
      <xdr:row>36</xdr:row>
      <xdr:rowOff>19772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68049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6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141498</xdr:rowOff>
    </xdr:from>
    <xdr:to>
      <xdr:col>50</xdr:col>
      <xdr:colOff>165100</xdr:colOff>
      <xdr:row>38</xdr:row>
      <xdr:rowOff>71648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88175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6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158362</xdr:rowOff>
    </xdr:from>
    <xdr:to>
      <xdr:col>46</xdr:col>
      <xdr:colOff>38100</xdr:colOff>
      <xdr:row>38</xdr:row>
      <xdr:rowOff>88512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105039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141860</xdr:rowOff>
    </xdr:from>
    <xdr:to>
      <xdr:col>41</xdr:col>
      <xdr:colOff>101600</xdr:colOff>
      <xdr:row>38</xdr:row>
      <xdr:rowOff>72010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88537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158610</xdr:rowOff>
    </xdr:from>
    <xdr:to>
      <xdr:col>36</xdr:col>
      <xdr:colOff>165100</xdr:colOff>
      <xdr:row>38</xdr:row>
      <xdr:rowOff>88760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105287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126364</xdr:rowOff>
    </xdr:from>
    <xdr:to>
      <xdr:col>55</xdr:col>
      <xdr:colOff>0</xdr:colOff>
      <xdr:row>57</xdr:row>
      <xdr:rowOff>159771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56114"/>
          <a:ext cx="838200" cy="3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126364</xdr:rowOff>
    </xdr:from>
    <xdr:to>
      <xdr:col>50</xdr:col>
      <xdr:colOff>114300</xdr:colOff>
      <xdr:row>57</xdr:row>
      <xdr:rowOff>11016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56114"/>
          <a:ext cx="889000" cy="2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8237</xdr:rowOff>
    </xdr:from>
    <xdr:to>
      <xdr:col>45</xdr:col>
      <xdr:colOff>177800</xdr:colOff>
      <xdr:row>57</xdr:row>
      <xdr:rowOff>11016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80887"/>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108707</xdr:rowOff>
    </xdr:from>
    <xdr:to>
      <xdr:col>41</xdr:col>
      <xdr:colOff>50800</xdr:colOff>
      <xdr:row>57</xdr:row>
      <xdr:rowOff>8237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09907"/>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108971</xdr:rowOff>
    </xdr:from>
    <xdr:to>
      <xdr:col>55</xdr:col>
      <xdr:colOff>50800</xdr:colOff>
      <xdr:row>58</xdr:row>
      <xdr:rowOff>39121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8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23898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75564</xdr:rowOff>
    </xdr:from>
    <xdr:to>
      <xdr:col>50</xdr:col>
      <xdr:colOff>165100</xdr:colOff>
      <xdr:row>56</xdr:row>
      <xdr:rowOff>5714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22241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131666</xdr:rowOff>
    </xdr:from>
    <xdr:to>
      <xdr:col>46</xdr:col>
      <xdr:colOff>38100</xdr:colOff>
      <xdr:row>57</xdr:row>
      <xdr:rowOff>61816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3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52943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2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128887</xdr:rowOff>
    </xdr:from>
    <xdr:to>
      <xdr:col>41</xdr:col>
      <xdr:colOff>101600</xdr:colOff>
      <xdr:row>57</xdr:row>
      <xdr:rowOff>59037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57907</xdr:rowOff>
    </xdr:from>
    <xdr:to>
      <xdr:col>36</xdr:col>
      <xdr:colOff>165100</xdr:colOff>
      <xdr:row>56</xdr:row>
      <xdr:rowOff>159507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150634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139444</xdr:rowOff>
    </xdr:from>
    <xdr:to>
      <xdr:col>55</xdr:col>
      <xdr:colOff>0</xdr:colOff>
      <xdr:row>78</xdr:row>
      <xdr:rowOff>94839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826744"/>
          <a:ext cx="838200" cy="64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139444</xdr:rowOff>
    </xdr:from>
    <xdr:to>
      <xdr:col>50</xdr:col>
      <xdr:colOff>114300</xdr:colOff>
      <xdr:row>78</xdr:row>
      <xdr:rowOff>39619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826744"/>
          <a:ext cx="889000" cy="58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28234</xdr:rowOff>
    </xdr:from>
    <xdr:to>
      <xdr:col>45</xdr:col>
      <xdr:colOff>177800</xdr:colOff>
      <xdr:row>78</xdr:row>
      <xdr:rowOff>39619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01334"/>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167946</xdr:rowOff>
    </xdr:from>
    <xdr:to>
      <xdr:col>41</xdr:col>
      <xdr:colOff>50800</xdr:colOff>
      <xdr:row>78</xdr:row>
      <xdr:rowOff>28234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855246"/>
          <a:ext cx="889000" cy="5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44039</xdr:rowOff>
    </xdr:from>
    <xdr:to>
      <xdr:col>55</xdr:col>
      <xdr:colOff>50800</xdr:colOff>
      <xdr:row>78</xdr:row>
      <xdr:rowOff>145639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130416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3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88644</xdr:rowOff>
    </xdr:from>
    <xdr:to>
      <xdr:col>50</xdr:col>
      <xdr:colOff>165100</xdr:colOff>
      <xdr:row>75</xdr:row>
      <xdr:rowOff>18794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7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35321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55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160269</xdr:rowOff>
    </xdr:from>
    <xdr:to>
      <xdr:col>46</xdr:col>
      <xdr:colOff>38100</xdr:colOff>
      <xdr:row>78</xdr:row>
      <xdr:rowOff>90419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81546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5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148884</xdr:rowOff>
    </xdr:from>
    <xdr:to>
      <xdr:col>41</xdr:col>
      <xdr:colOff>101600</xdr:colOff>
      <xdr:row>78</xdr:row>
      <xdr:rowOff>79034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70161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117146</xdr:rowOff>
    </xdr:from>
    <xdr:to>
      <xdr:col>36</xdr:col>
      <xdr:colOff>165100</xdr:colOff>
      <xdr:row>75</xdr:row>
      <xdr:rowOff>47296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80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63823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57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95363</xdr:rowOff>
    </xdr:from>
    <xdr:to>
      <xdr:col>55</xdr:col>
      <xdr:colOff>0</xdr:colOff>
      <xdr:row>97</xdr:row>
      <xdr:rowOff>154516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26013"/>
          <a:ext cx="838200" cy="5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37167</xdr:rowOff>
    </xdr:from>
    <xdr:to>
      <xdr:col>50</xdr:col>
      <xdr:colOff>114300</xdr:colOff>
      <xdr:row>97</xdr:row>
      <xdr:rowOff>95363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496367"/>
          <a:ext cx="889000" cy="2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37167</xdr:rowOff>
    </xdr:from>
    <xdr:to>
      <xdr:col>45</xdr:col>
      <xdr:colOff>177800</xdr:colOff>
      <xdr:row>96</xdr:row>
      <xdr:rowOff>61061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496367"/>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61061</xdr:rowOff>
    </xdr:from>
    <xdr:to>
      <xdr:col>41</xdr:col>
      <xdr:colOff>50800</xdr:colOff>
      <xdr:row>99</xdr:row>
      <xdr:rowOff>4499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20261"/>
          <a:ext cx="889000" cy="45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103716</xdr:rowOff>
    </xdr:from>
    <xdr:to>
      <xdr:col>55</xdr:col>
      <xdr:colOff>50800</xdr:colOff>
      <xdr:row>98</xdr:row>
      <xdr:rowOff>33866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82143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1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44563</xdr:rowOff>
    </xdr:from>
    <xdr:to>
      <xdr:col>50</xdr:col>
      <xdr:colOff>165100</xdr:colOff>
      <xdr:row>97</xdr:row>
      <xdr:rowOff>146163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137290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6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157817</xdr:rowOff>
    </xdr:from>
    <xdr:to>
      <xdr:col>46</xdr:col>
      <xdr:colOff>38100</xdr:colOff>
      <xdr:row>96</xdr:row>
      <xdr:rowOff>87967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104494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2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10261</xdr:rowOff>
    </xdr:from>
    <xdr:to>
      <xdr:col>41</xdr:col>
      <xdr:colOff>101600</xdr:colOff>
      <xdr:row>96</xdr:row>
      <xdr:rowOff>111861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128388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125149</xdr:rowOff>
    </xdr:from>
    <xdr:to>
      <xdr:col>36</xdr:col>
      <xdr:colOff>165100</xdr:colOff>
      <xdr:row>99</xdr:row>
      <xdr:rowOff>55299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46426</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701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14440</xdr:rowOff>
    </xdr:from>
    <xdr:to>
      <xdr:col>85</xdr:col>
      <xdr:colOff>127000</xdr:colOff>
      <xdr:row>38</xdr:row>
      <xdr:rowOff>84163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29540"/>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84163</xdr:rowOff>
    </xdr:from>
    <xdr:to>
      <xdr:col>81</xdr:col>
      <xdr:colOff>50800</xdr:colOff>
      <xdr:row>38</xdr:row>
      <xdr:rowOff>84227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99263"/>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84227</xdr:rowOff>
    </xdr:from>
    <xdr:to>
      <xdr:col>76</xdr:col>
      <xdr:colOff>114300</xdr:colOff>
      <xdr:row>39</xdr:row>
      <xdr:rowOff>9296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993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9296</xdr:rowOff>
    </xdr:from>
    <xdr:to>
      <xdr:col>71</xdr:col>
      <xdr:colOff>177800</xdr:colOff>
      <xdr:row>39</xdr:row>
      <xdr:rowOff>33769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95846"/>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135090</xdr:rowOff>
    </xdr:from>
    <xdr:to>
      <xdr:col>85</xdr:col>
      <xdr:colOff>177800</xdr:colOff>
      <xdr:row>38</xdr:row>
      <xdr:rowOff>65239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78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157967</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33363</xdr:rowOff>
    </xdr:from>
    <xdr:to>
      <xdr:col>81</xdr:col>
      <xdr:colOff>101600</xdr:colOff>
      <xdr:row>38</xdr:row>
      <xdr:rowOff>134963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151490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3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33427</xdr:rowOff>
    </xdr:from>
    <xdr:to>
      <xdr:col>76</xdr:col>
      <xdr:colOff>165100</xdr:colOff>
      <xdr:row>38</xdr:row>
      <xdr:rowOff>135027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151553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3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129946</xdr:rowOff>
    </xdr:from>
    <xdr:to>
      <xdr:col>72</xdr:col>
      <xdr:colOff>38100</xdr:colOff>
      <xdr:row>39</xdr:row>
      <xdr:rowOff>60096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51223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154419</xdr:rowOff>
    </xdr:from>
    <xdr:to>
      <xdr:col>67</xdr:col>
      <xdr:colOff>101600</xdr:colOff>
      <xdr:row>39</xdr:row>
      <xdr:rowOff>84569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75696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2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105910</xdr:rowOff>
    </xdr:from>
    <xdr:to>
      <xdr:col>85</xdr:col>
      <xdr:colOff>127000</xdr:colOff>
      <xdr:row>78</xdr:row>
      <xdr:rowOff>119569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79010"/>
          <a:ext cx="8382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119569</xdr:rowOff>
    </xdr:from>
    <xdr:to>
      <xdr:col>81</xdr:col>
      <xdr:colOff>50800</xdr:colOff>
      <xdr:row>78</xdr:row>
      <xdr:rowOff>126467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9266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121062</xdr:rowOff>
    </xdr:from>
    <xdr:to>
      <xdr:col>76</xdr:col>
      <xdr:colOff>114300</xdr:colOff>
      <xdr:row>78</xdr:row>
      <xdr:rowOff>126467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9416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121062</xdr:rowOff>
    </xdr:from>
    <xdr:to>
      <xdr:col>71</xdr:col>
      <xdr:colOff>177800</xdr:colOff>
      <xdr:row>78</xdr:row>
      <xdr:rowOff>123338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94162"/>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55110</xdr:rowOff>
    </xdr:from>
    <xdr:to>
      <xdr:col>85</xdr:col>
      <xdr:colOff>177800</xdr:colOff>
      <xdr:row>78</xdr:row>
      <xdr:rowOff>156710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141487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68769</xdr:rowOff>
    </xdr:from>
    <xdr:to>
      <xdr:col>81</xdr:col>
      <xdr:colOff>101600</xdr:colOff>
      <xdr:row>78</xdr:row>
      <xdr:rowOff>170369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161496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3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75667</xdr:rowOff>
    </xdr:from>
    <xdr:to>
      <xdr:col>76</xdr:col>
      <xdr:colOff>165100</xdr:colOff>
      <xdr:row>79</xdr:row>
      <xdr:rowOff>5817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168394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4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70262</xdr:rowOff>
    </xdr:from>
    <xdr:to>
      <xdr:col>72</xdr:col>
      <xdr:colOff>38100</xdr:colOff>
      <xdr:row>79</xdr:row>
      <xdr:rowOff>412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162989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72538</xdr:rowOff>
    </xdr:from>
    <xdr:to>
      <xdr:col>67</xdr:col>
      <xdr:colOff>101600</xdr:colOff>
      <xdr:row>79</xdr:row>
      <xdr:rowOff>2688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165265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3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122008</xdr:rowOff>
    </xdr:from>
    <xdr:to>
      <xdr:col>85</xdr:col>
      <xdr:colOff>127000</xdr:colOff>
      <xdr:row>98</xdr:row>
      <xdr:rowOff>130984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4108"/>
          <a:ext cx="8382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130952</xdr:rowOff>
    </xdr:from>
    <xdr:to>
      <xdr:col>81</xdr:col>
      <xdr:colOff>50800</xdr:colOff>
      <xdr:row>98</xdr:row>
      <xdr:rowOff>130984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305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130952</xdr:rowOff>
    </xdr:from>
    <xdr:to>
      <xdr:col>76</xdr:col>
      <xdr:colOff>114300</xdr:colOff>
      <xdr:row>98</xdr:row>
      <xdr:rowOff>139658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33052"/>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139657</xdr:rowOff>
    </xdr:from>
    <xdr:to>
      <xdr:col>71</xdr:col>
      <xdr:colOff>177800</xdr:colOff>
      <xdr:row>98</xdr:row>
      <xdr:rowOff>139658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4175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71208</xdr:rowOff>
    </xdr:from>
    <xdr:to>
      <xdr:col>85</xdr:col>
      <xdr:colOff>177800</xdr:colOff>
      <xdr:row>99</xdr:row>
      <xdr:rowOff>1358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80184</xdr:rowOff>
    </xdr:from>
    <xdr:to>
      <xdr:col>81</xdr:col>
      <xdr:colOff>101600</xdr:colOff>
      <xdr:row>99</xdr:row>
      <xdr:rowOff>10334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1461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80152</xdr:rowOff>
    </xdr:from>
    <xdr:to>
      <xdr:col>76</xdr:col>
      <xdr:colOff>165100</xdr:colOff>
      <xdr:row>99</xdr:row>
      <xdr:rowOff>10302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1429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88858</xdr:rowOff>
    </xdr:from>
    <xdr:to>
      <xdr:col>72</xdr:col>
      <xdr:colOff>38100</xdr:colOff>
      <xdr:row>99</xdr:row>
      <xdr:rowOff>19008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10135</xdr:rowOff>
    </xdr:from>
    <xdr:ext cx="313932"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46333" y="16983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88857</xdr:rowOff>
    </xdr:from>
    <xdr:to>
      <xdr:col>67</xdr:col>
      <xdr:colOff>101600</xdr:colOff>
      <xdr:row>99</xdr:row>
      <xdr:rowOff>19007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10134</xdr:rowOff>
    </xdr:from>
    <xdr:ext cx="313932"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57333" y="16983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42316</xdr:rowOff>
    </xdr:from>
    <xdr:to>
      <xdr:col>116</xdr:col>
      <xdr:colOff>63500</xdr:colOff>
      <xdr:row>38</xdr:row>
      <xdr:rowOff>106462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214516"/>
          <a:ext cx="838200" cy="4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92197</xdr:rowOff>
    </xdr:from>
    <xdr:to>
      <xdr:col>111</xdr:col>
      <xdr:colOff>177800</xdr:colOff>
      <xdr:row>38</xdr:row>
      <xdr:rowOff>106462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07297"/>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92197</xdr:rowOff>
    </xdr:from>
    <xdr:to>
      <xdr:col>107</xdr:col>
      <xdr:colOff>50800</xdr:colOff>
      <xdr:row>38</xdr:row>
      <xdr:rowOff>114874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07297"/>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114874</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162966</xdr:rowOff>
    </xdr:from>
    <xdr:to>
      <xdr:col>116</xdr:col>
      <xdr:colOff>114300</xdr:colOff>
      <xdr:row>36</xdr:row>
      <xdr:rowOff>93116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14393</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0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55662</xdr:rowOff>
    </xdr:from>
    <xdr:to>
      <xdr:col>112</xdr:col>
      <xdr:colOff>38100</xdr:colOff>
      <xdr:row>38</xdr:row>
      <xdr:rowOff>157262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148389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63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41397</xdr:rowOff>
    </xdr:from>
    <xdr:to>
      <xdr:col>107</xdr:col>
      <xdr:colOff>101600</xdr:colOff>
      <xdr:row>38</xdr:row>
      <xdr:rowOff>142997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134124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64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64074</xdr:rowOff>
    </xdr:from>
    <xdr:to>
      <xdr:col>102</xdr:col>
      <xdr:colOff>165100</xdr:colOff>
      <xdr:row>38</xdr:row>
      <xdr:rowOff>165674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156801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7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80966</xdr:rowOff>
    </xdr:from>
    <xdr:to>
      <xdr:col>116</xdr:col>
      <xdr:colOff>63500</xdr:colOff>
      <xdr:row>59</xdr:row>
      <xdr:rowOff>81195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9651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81195</xdr:rowOff>
    </xdr:from>
    <xdr:to>
      <xdr:col>111</xdr:col>
      <xdr:colOff>177800</xdr:colOff>
      <xdr:row>59</xdr:row>
      <xdr:rowOff>81358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9674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81358</xdr:rowOff>
    </xdr:from>
    <xdr:to>
      <xdr:col>107</xdr:col>
      <xdr:colOff>50800</xdr:colOff>
      <xdr:row>59</xdr:row>
      <xdr:rowOff>81440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9690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81440</xdr:rowOff>
    </xdr:from>
    <xdr:to>
      <xdr:col>102</xdr:col>
      <xdr:colOff>114300</xdr:colOff>
      <xdr:row>59</xdr:row>
      <xdr:rowOff>81619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96990"/>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30166</xdr:rowOff>
    </xdr:from>
    <xdr:to>
      <xdr:col>116</xdr:col>
      <xdr:colOff>114300</xdr:colOff>
      <xdr:row>59</xdr:row>
      <xdr:rowOff>131766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116543</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6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30395</xdr:rowOff>
    </xdr:from>
    <xdr:to>
      <xdr:col>112</xdr:col>
      <xdr:colOff>38100</xdr:colOff>
      <xdr:row>59</xdr:row>
      <xdr:rowOff>131995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123122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30558</xdr:rowOff>
    </xdr:from>
    <xdr:to>
      <xdr:col>107</xdr:col>
      <xdr:colOff>101600</xdr:colOff>
      <xdr:row>59</xdr:row>
      <xdr:rowOff>132158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123285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3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30640</xdr:rowOff>
    </xdr:from>
    <xdr:to>
      <xdr:col>102</xdr:col>
      <xdr:colOff>165100</xdr:colOff>
      <xdr:row>59</xdr:row>
      <xdr:rowOff>132240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123367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30819</xdr:rowOff>
    </xdr:from>
    <xdr:to>
      <xdr:col>98</xdr:col>
      <xdr:colOff>38100</xdr:colOff>
      <xdr:row>59</xdr:row>
      <xdr:rowOff>132419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123546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85369</xdr:rowOff>
    </xdr:from>
    <xdr:to>
      <xdr:col>116</xdr:col>
      <xdr:colOff>63500</xdr:colOff>
      <xdr:row>77</xdr:row>
      <xdr:rowOff>28048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944119"/>
          <a:ext cx="838200" cy="2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85369</xdr:rowOff>
    </xdr:from>
    <xdr:to>
      <xdr:col>111</xdr:col>
      <xdr:colOff>177800</xdr:colOff>
      <xdr:row>75</xdr:row>
      <xdr:rowOff>98381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44119"/>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98381</xdr:rowOff>
    </xdr:from>
    <xdr:to>
      <xdr:col>107</xdr:col>
      <xdr:colOff>50800</xdr:colOff>
      <xdr:row>75</xdr:row>
      <xdr:rowOff>110268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5713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16561</xdr:rowOff>
    </xdr:from>
    <xdr:to>
      <xdr:col>102</xdr:col>
      <xdr:colOff>114300</xdr:colOff>
      <xdr:row>75</xdr:row>
      <xdr:rowOff>110268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875311"/>
          <a:ext cx="889000" cy="9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148698</xdr:rowOff>
    </xdr:from>
    <xdr:to>
      <xdr:col>116</xdr:col>
      <xdr:colOff>114300</xdr:colOff>
      <xdr:row>77</xdr:row>
      <xdr:rowOff>78848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127125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34569</xdr:rowOff>
    </xdr:from>
    <xdr:to>
      <xdr:col>112</xdr:col>
      <xdr:colOff>38100</xdr:colOff>
      <xdr:row>75</xdr:row>
      <xdr:rowOff>136169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127297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8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47581</xdr:rowOff>
    </xdr:from>
    <xdr:to>
      <xdr:col>107</xdr:col>
      <xdr:colOff>101600</xdr:colOff>
      <xdr:row>75</xdr:row>
      <xdr:rowOff>149182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063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140307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59468</xdr:rowOff>
    </xdr:from>
    <xdr:to>
      <xdr:col>102</xdr:col>
      <xdr:colOff>165100</xdr:colOff>
      <xdr:row>75</xdr:row>
      <xdr:rowOff>161068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152195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137211</xdr:rowOff>
    </xdr:from>
    <xdr:to>
      <xdr:col>98</xdr:col>
      <xdr:colOff>38100</xdr:colOff>
      <xdr:row>75</xdr:row>
      <xdr:rowOff>67361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58488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581,323</a:t>
          </a:r>
          <a:r>
            <a:rPr kumimoji="1" lang="ja-JP" altLang="en-US" sz="1100">
              <a:latin typeface="ＭＳ Ｐゴシック" panose="020B0600070205080204" pitchFamily="50" charset="-128"/>
              <a:ea typeface="ＭＳ Ｐゴシック" panose="020B0600070205080204" pitchFamily="50" charset="-128"/>
            </a:rPr>
            <a:t>円となっている。普通建設事業費は住民一人当たり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33,110</a:t>
          </a:r>
          <a:r>
            <a:rPr kumimoji="1" lang="ja-JP" altLang="en-US" sz="1100">
              <a:latin typeface="ＭＳ Ｐゴシック" panose="020B0600070205080204" pitchFamily="50" charset="-128"/>
              <a:ea typeface="ＭＳ Ｐゴシック" panose="020B0600070205080204" pitchFamily="50" charset="-128"/>
            </a:rPr>
            <a:t>円で、一人当たりのコストは類似団体と比較して若干低い状況となっている。令和元年度に大型の建設事業のほとんどが完了したことによる。</a:t>
          </a:r>
        </a:p>
        <a:p>
          <a:r>
            <a:rPr kumimoji="1" lang="ja-JP" altLang="en-US" sz="1100">
              <a:latin typeface="ＭＳ Ｐゴシック" panose="020B0600070205080204" pitchFamily="50" charset="-128"/>
              <a:ea typeface="ＭＳ Ｐゴシック" panose="020B0600070205080204" pitchFamily="50" charset="-128"/>
            </a:rPr>
            <a:t>それ以外の建設工事等については、公共施設等総合管理計画に基づき、事業の取捨選択を徹底していくことで、事業費の抑制を目指している。</a:t>
          </a:r>
        </a:p>
        <a:p>
          <a:r>
            <a:rPr kumimoji="1" lang="ja-JP" altLang="en-US" sz="1100">
              <a:latin typeface="ＭＳ Ｐゴシック" panose="020B0600070205080204" pitchFamily="50" charset="-128"/>
              <a:ea typeface="ＭＳ Ｐゴシック" panose="020B0600070205080204" pitchFamily="50" charset="-128"/>
            </a:rPr>
            <a:t>補助費等については一人当たり</a:t>
          </a:r>
          <a:r>
            <a:rPr kumimoji="1" lang="en-US" altLang="ja-JP" sz="1100">
              <a:latin typeface="ＭＳ Ｐゴシック" panose="020B0600070205080204" pitchFamily="50" charset="-128"/>
              <a:ea typeface="ＭＳ Ｐゴシック" panose="020B0600070205080204" pitchFamily="50" charset="-128"/>
            </a:rPr>
            <a:t>197,279</a:t>
          </a:r>
          <a:r>
            <a:rPr kumimoji="1" lang="ja-JP" altLang="en-US" sz="1100">
              <a:latin typeface="ＭＳ Ｐゴシック" panose="020B0600070205080204" pitchFamily="50" charset="-128"/>
              <a:ea typeface="ＭＳ Ｐゴシック" panose="020B0600070205080204" pitchFamily="50" charset="-128"/>
            </a:rPr>
            <a:t>円で類似団体と比較して低い状況となっている。今後は補助金交付の適正性の精査を徹底し、見直し及び廃止を行うとともに、一部事務組合についても抑制に努める。</a:t>
          </a:r>
        </a:p>
        <a:p>
          <a:r>
            <a:rPr kumimoji="1" lang="ja-JP" altLang="en-US" sz="1100">
              <a:latin typeface="ＭＳ Ｐゴシック" panose="020B0600070205080204" pitchFamily="50" charset="-128"/>
              <a:ea typeface="ＭＳ Ｐゴシック" panose="020B0600070205080204" pitchFamily="50" charset="-128"/>
            </a:rPr>
            <a:t>災害復旧事業費については一人当たり</a:t>
          </a:r>
          <a:r>
            <a:rPr kumimoji="1" lang="en-US" altLang="ja-JP" sz="1100">
              <a:latin typeface="ＭＳ Ｐゴシック" panose="020B0600070205080204" pitchFamily="50" charset="-128"/>
              <a:ea typeface="ＭＳ Ｐゴシック" panose="020B0600070205080204" pitchFamily="50" charset="-128"/>
            </a:rPr>
            <a:t>15,863</a:t>
          </a:r>
          <a:r>
            <a:rPr kumimoji="1" lang="ja-JP" altLang="en-US" sz="1100">
              <a:latin typeface="ＭＳ Ｐゴシック" panose="020B0600070205080204" pitchFamily="50" charset="-128"/>
              <a:ea typeface="ＭＳ Ｐゴシック" panose="020B0600070205080204" pitchFamily="50" charset="-128"/>
            </a:rPr>
            <a:t>円で、平成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年及び令和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年豪雨災害の影響を受け、類似団体と比較して若干高い状況が続いている。</a:t>
          </a:r>
        </a:p>
        <a:p>
          <a:r>
            <a:rPr kumimoji="1" lang="ja-JP" altLang="en-US" sz="1100">
              <a:latin typeface="ＭＳ Ｐゴシック" panose="020B0600070205080204" pitchFamily="50" charset="-128"/>
              <a:ea typeface="ＭＳ Ｐゴシック" panose="020B0600070205080204" pitchFamily="50" charset="-128"/>
            </a:rPr>
            <a:t>積立金については、今後の地域の基盤整備の推進のため、基金積立の予算編成を行った結果、一人当たり</a:t>
          </a:r>
          <a:r>
            <a:rPr kumimoji="1" lang="en-US" altLang="ja-JP" sz="1100">
              <a:latin typeface="ＭＳ Ｐゴシック" panose="020B0600070205080204" pitchFamily="50" charset="-128"/>
              <a:ea typeface="ＭＳ Ｐゴシック" panose="020B0600070205080204" pitchFamily="50" charset="-128"/>
            </a:rPr>
            <a:t>7,739</a:t>
          </a:r>
          <a:r>
            <a:rPr kumimoji="1" lang="ja-JP" altLang="en-US" sz="1100">
              <a:latin typeface="ＭＳ Ｐゴシック" panose="020B0600070205080204" pitchFamily="50" charset="-128"/>
              <a:ea typeface="ＭＳ Ｐゴシック" panose="020B0600070205080204" pitchFamily="50" charset="-128"/>
            </a:rPr>
            <a:t>円と前年より増となったが、まだ類似団体と比較して大幅に低い状況にある。</a:t>
          </a:r>
        </a:p>
        <a:p>
          <a:r>
            <a:rPr kumimoji="1" lang="ja-JP" altLang="en-US" sz="1100">
              <a:latin typeface="ＭＳ Ｐゴシック" panose="020B0600070205080204" pitchFamily="50" charset="-128"/>
              <a:ea typeface="ＭＳ Ｐゴシック" panose="020B0600070205080204" pitchFamily="50" charset="-128"/>
            </a:rPr>
            <a:t>普通交付税の合併算定替も大詰めとなり、今後は歳出全般の圧縮に努め、財政調整基金の現状維持、さらには本市の財政規模に見合った積立を目標に健全な財政運営を図る。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36,463
36,199
194.44
22,211,088
21,196,782
854,868
10,697,233
23,522,906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91884</xdr:rowOff>
    </xdr:from>
    <xdr:to>
      <xdr:col>24</xdr:col>
      <xdr:colOff>63500</xdr:colOff>
      <xdr:row>36</xdr:row>
      <xdr:rowOff>107886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408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91884</xdr:rowOff>
    </xdr:from>
    <xdr:to>
      <xdr:col>19</xdr:col>
      <xdr:colOff>177800</xdr:colOff>
      <xdr:row>36</xdr:row>
      <xdr:rowOff>111506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4084"/>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111506</xdr:rowOff>
    </xdr:from>
    <xdr:to>
      <xdr:col>15</xdr:col>
      <xdr:colOff>50800</xdr:colOff>
      <xdr:row>36</xdr:row>
      <xdr:rowOff>115126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370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115126</xdr:rowOff>
    </xdr:from>
    <xdr:to>
      <xdr:col>10</xdr:col>
      <xdr:colOff>114300</xdr:colOff>
      <xdr:row>36</xdr:row>
      <xdr:rowOff>153035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7326"/>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57086</xdr:rowOff>
    </xdr:from>
    <xdr:to>
      <xdr:col>24</xdr:col>
      <xdr:colOff>114300</xdr:colOff>
      <xdr:row>36</xdr:row>
      <xdr:rowOff>158686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41084</xdr:rowOff>
    </xdr:from>
    <xdr:to>
      <xdr:col>20</xdr:col>
      <xdr:colOff>38100</xdr:colOff>
      <xdr:row>36</xdr:row>
      <xdr:rowOff>142684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133811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60706</xdr:rowOff>
    </xdr:from>
    <xdr:to>
      <xdr:col>15</xdr:col>
      <xdr:colOff>101600</xdr:colOff>
      <xdr:row>36</xdr:row>
      <xdr:rowOff>162306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153433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64326</xdr:rowOff>
    </xdr:from>
    <xdr:to>
      <xdr:col>10</xdr:col>
      <xdr:colOff>165100</xdr:colOff>
      <xdr:row>36</xdr:row>
      <xdr:rowOff>165926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157053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102235</xdr:rowOff>
    </xdr:from>
    <xdr:to>
      <xdr:col>6</xdr:col>
      <xdr:colOff>38100</xdr:colOff>
      <xdr:row>37</xdr:row>
      <xdr:rowOff>32385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23512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23684</xdr:rowOff>
    </xdr:from>
    <xdr:to>
      <xdr:col>24</xdr:col>
      <xdr:colOff>63500</xdr:colOff>
      <xdr:row>59</xdr:row>
      <xdr:rowOff>20007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7784"/>
          <a:ext cx="838200" cy="1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20007</xdr:rowOff>
    </xdr:from>
    <xdr:to>
      <xdr:col>19</xdr:col>
      <xdr:colOff>177800</xdr:colOff>
      <xdr:row>59</xdr:row>
      <xdr:rowOff>26352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35557"/>
          <a:ext cx="8890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139519</xdr:rowOff>
    </xdr:from>
    <xdr:to>
      <xdr:col>15</xdr:col>
      <xdr:colOff>50800</xdr:colOff>
      <xdr:row>59</xdr:row>
      <xdr:rowOff>26352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3619"/>
          <a:ext cx="889000" cy="5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103573</xdr:rowOff>
    </xdr:from>
    <xdr:to>
      <xdr:col>10</xdr:col>
      <xdr:colOff>114300</xdr:colOff>
      <xdr:row>58</xdr:row>
      <xdr:rowOff>139519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47673"/>
          <a:ext cx="889000" cy="3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144334</xdr:rowOff>
    </xdr:from>
    <xdr:to>
      <xdr:col>24</xdr:col>
      <xdr:colOff>114300</xdr:colOff>
      <xdr:row>58</xdr:row>
      <xdr:rowOff>74484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59261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140657</xdr:rowOff>
    </xdr:from>
    <xdr:to>
      <xdr:col>20</xdr:col>
      <xdr:colOff>38100</xdr:colOff>
      <xdr:row>59</xdr:row>
      <xdr:rowOff>70807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61934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147002</xdr:rowOff>
    </xdr:from>
    <xdr:to>
      <xdr:col>15</xdr:col>
      <xdr:colOff>101600</xdr:colOff>
      <xdr:row>59</xdr:row>
      <xdr:rowOff>77152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68279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88719</xdr:rowOff>
    </xdr:from>
    <xdr:to>
      <xdr:col>10</xdr:col>
      <xdr:colOff>165100</xdr:colOff>
      <xdr:row>59</xdr:row>
      <xdr:rowOff>18869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9996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52773</xdr:rowOff>
    </xdr:from>
    <xdr:to>
      <xdr:col>6</xdr:col>
      <xdr:colOff>38100</xdr:colOff>
      <xdr:row>58</xdr:row>
      <xdr:rowOff>154373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170900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7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128333</xdr:rowOff>
    </xdr:from>
    <xdr:to>
      <xdr:col>24</xdr:col>
      <xdr:colOff>63500</xdr:colOff>
      <xdr:row>76</xdr:row>
      <xdr:rowOff>158747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58533"/>
          <a:ext cx="838200" cy="3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158747</xdr:rowOff>
    </xdr:from>
    <xdr:to>
      <xdr:col>19</xdr:col>
      <xdr:colOff>177800</xdr:colOff>
      <xdr:row>77</xdr:row>
      <xdr:rowOff>45627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8947"/>
          <a:ext cx="889000" cy="5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45627</xdr:rowOff>
    </xdr:from>
    <xdr:to>
      <xdr:col>15</xdr:col>
      <xdr:colOff>50800</xdr:colOff>
      <xdr:row>77</xdr:row>
      <xdr:rowOff>49129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7277"/>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40194</xdr:rowOff>
    </xdr:from>
    <xdr:to>
      <xdr:col>10</xdr:col>
      <xdr:colOff>114300</xdr:colOff>
      <xdr:row>77</xdr:row>
      <xdr:rowOff>49129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41844"/>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77533</xdr:rowOff>
    </xdr:from>
    <xdr:to>
      <xdr:col>24</xdr:col>
      <xdr:colOff>114300</xdr:colOff>
      <xdr:row>77</xdr:row>
      <xdr:rowOff>7683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55960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8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107947</xdr:rowOff>
    </xdr:from>
    <xdr:to>
      <xdr:col>20</xdr:col>
      <xdr:colOff>38100</xdr:colOff>
      <xdr:row>77</xdr:row>
      <xdr:rowOff>38097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29224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166277</xdr:rowOff>
    </xdr:from>
    <xdr:to>
      <xdr:col>15</xdr:col>
      <xdr:colOff>101600</xdr:colOff>
      <xdr:row>77</xdr:row>
      <xdr:rowOff>96427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87554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8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169779</xdr:rowOff>
    </xdr:from>
    <xdr:to>
      <xdr:col>10</xdr:col>
      <xdr:colOff>165100</xdr:colOff>
      <xdr:row>77</xdr:row>
      <xdr:rowOff>99929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91056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160844</xdr:rowOff>
    </xdr:from>
    <xdr:to>
      <xdr:col>6</xdr:col>
      <xdr:colOff>38100</xdr:colOff>
      <xdr:row>77</xdr:row>
      <xdr:rowOff>90994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82121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8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68072</xdr:rowOff>
    </xdr:from>
    <xdr:to>
      <xdr:col>24</xdr:col>
      <xdr:colOff>63500</xdr:colOff>
      <xdr:row>97</xdr:row>
      <xdr:rowOff>117884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98722"/>
          <a:ext cx="8382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62956</xdr:rowOff>
    </xdr:from>
    <xdr:to>
      <xdr:col>19</xdr:col>
      <xdr:colOff>177800</xdr:colOff>
      <xdr:row>97</xdr:row>
      <xdr:rowOff>117884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3606"/>
          <a:ext cx="889000" cy="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62956</xdr:rowOff>
    </xdr:from>
    <xdr:to>
      <xdr:col>15</xdr:col>
      <xdr:colOff>50800</xdr:colOff>
      <xdr:row>97</xdr:row>
      <xdr:rowOff>112399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3606"/>
          <a:ext cx="8890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98780</xdr:rowOff>
    </xdr:from>
    <xdr:to>
      <xdr:col>10</xdr:col>
      <xdr:colOff>114300</xdr:colOff>
      <xdr:row>97</xdr:row>
      <xdr:rowOff>112399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29430"/>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17272</xdr:rowOff>
    </xdr:from>
    <xdr:to>
      <xdr:col>24</xdr:col>
      <xdr:colOff>114300</xdr:colOff>
      <xdr:row>97</xdr:row>
      <xdr:rowOff>118872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167149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67084</xdr:rowOff>
    </xdr:from>
    <xdr:to>
      <xdr:col>20</xdr:col>
      <xdr:colOff>38100</xdr:colOff>
      <xdr:row>97</xdr:row>
      <xdr:rowOff>168684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159811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12156</xdr:rowOff>
    </xdr:from>
    <xdr:to>
      <xdr:col>15</xdr:col>
      <xdr:colOff>101600</xdr:colOff>
      <xdr:row>97</xdr:row>
      <xdr:rowOff>113756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61599</xdr:rowOff>
    </xdr:from>
    <xdr:to>
      <xdr:col>10</xdr:col>
      <xdr:colOff>165100</xdr:colOff>
      <xdr:row>97</xdr:row>
      <xdr:rowOff>163199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154326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47980</xdr:rowOff>
    </xdr:from>
    <xdr:to>
      <xdr:col>6</xdr:col>
      <xdr:colOff>38100</xdr:colOff>
      <xdr:row>97</xdr:row>
      <xdr:rowOff>149580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140707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54139</xdr:rowOff>
    </xdr:from>
    <xdr:to>
      <xdr:col>55</xdr:col>
      <xdr:colOff>0</xdr:colOff>
      <xdr:row>39</xdr:row>
      <xdr:rowOff>54791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40689"/>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54791</xdr:rowOff>
    </xdr:from>
    <xdr:to>
      <xdr:col>50</xdr:col>
      <xdr:colOff>114300</xdr:colOff>
      <xdr:row>39</xdr:row>
      <xdr:rowOff>55118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4134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55118</xdr:rowOff>
    </xdr:from>
    <xdr:to>
      <xdr:col>45</xdr:col>
      <xdr:colOff>177800</xdr:colOff>
      <xdr:row>39</xdr:row>
      <xdr:rowOff>55118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41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55118</xdr:rowOff>
    </xdr:from>
    <xdr:to>
      <xdr:col>41</xdr:col>
      <xdr:colOff>50800</xdr:colOff>
      <xdr:row>39</xdr:row>
      <xdr:rowOff>55771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4166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3339</xdr:rowOff>
    </xdr:from>
    <xdr:to>
      <xdr:col>55</xdr:col>
      <xdr:colOff>50800</xdr:colOff>
      <xdr:row>39</xdr:row>
      <xdr:rowOff>104939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89716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04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3991</xdr:rowOff>
    </xdr:from>
    <xdr:to>
      <xdr:col>50</xdr:col>
      <xdr:colOff>165100</xdr:colOff>
      <xdr:row>39</xdr:row>
      <xdr:rowOff>105591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96718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4318</xdr:rowOff>
    </xdr:from>
    <xdr:to>
      <xdr:col>46</xdr:col>
      <xdr:colOff>38100</xdr:colOff>
      <xdr:row>39</xdr:row>
      <xdr:rowOff>105918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97045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4318</xdr:rowOff>
    </xdr:from>
    <xdr:to>
      <xdr:col>41</xdr:col>
      <xdr:colOff>101600</xdr:colOff>
      <xdr:row>39</xdr:row>
      <xdr:rowOff>105918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97045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4971</xdr:rowOff>
    </xdr:from>
    <xdr:to>
      <xdr:col>36</xdr:col>
      <xdr:colOff>165100</xdr:colOff>
      <xdr:row>39</xdr:row>
      <xdr:rowOff>106571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97698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44936</xdr:rowOff>
    </xdr:from>
    <xdr:to>
      <xdr:col>55</xdr:col>
      <xdr:colOff>0</xdr:colOff>
      <xdr:row>58</xdr:row>
      <xdr:rowOff>59192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9036"/>
          <a:ext cx="8382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59192</xdr:rowOff>
    </xdr:from>
    <xdr:to>
      <xdr:col>50</xdr:col>
      <xdr:colOff>114300</xdr:colOff>
      <xdr:row>58</xdr:row>
      <xdr:rowOff>63484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3292"/>
          <a:ext cx="889000" cy="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63484</xdr:rowOff>
    </xdr:from>
    <xdr:to>
      <xdr:col>45</xdr:col>
      <xdr:colOff>177800</xdr:colOff>
      <xdr:row>58</xdr:row>
      <xdr:rowOff>68597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7584"/>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65492</xdr:rowOff>
    </xdr:from>
    <xdr:to>
      <xdr:col>41</xdr:col>
      <xdr:colOff>50800</xdr:colOff>
      <xdr:row>58</xdr:row>
      <xdr:rowOff>68597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09592"/>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165586</xdr:rowOff>
    </xdr:from>
    <xdr:to>
      <xdr:col>55</xdr:col>
      <xdr:colOff>50800</xdr:colOff>
      <xdr:row>58</xdr:row>
      <xdr:rowOff>95736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80513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8392</xdr:rowOff>
    </xdr:from>
    <xdr:to>
      <xdr:col>50</xdr:col>
      <xdr:colOff>165100</xdr:colOff>
      <xdr:row>58</xdr:row>
      <xdr:rowOff>109992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101119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12684</xdr:rowOff>
    </xdr:from>
    <xdr:to>
      <xdr:col>46</xdr:col>
      <xdr:colOff>38100</xdr:colOff>
      <xdr:row>58</xdr:row>
      <xdr:rowOff>114284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105411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4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17797</xdr:rowOff>
    </xdr:from>
    <xdr:to>
      <xdr:col>41</xdr:col>
      <xdr:colOff>101600</xdr:colOff>
      <xdr:row>58</xdr:row>
      <xdr:rowOff>119397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110524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5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14692</xdr:rowOff>
    </xdr:from>
    <xdr:to>
      <xdr:col>36</xdr:col>
      <xdr:colOff>165100</xdr:colOff>
      <xdr:row>58</xdr:row>
      <xdr:rowOff>116292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5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107419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5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48008</xdr:rowOff>
    </xdr:from>
    <xdr:to>
      <xdr:col>55</xdr:col>
      <xdr:colOff>0</xdr:colOff>
      <xdr:row>77</xdr:row>
      <xdr:rowOff>132607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49658"/>
          <a:ext cx="838200" cy="8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132607</xdr:rowOff>
    </xdr:from>
    <xdr:to>
      <xdr:col>50</xdr:col>
      <xdr:colOff>114300</xdr:colOff>
      <xdr:row>77</xdr:row>
      <xdr:rowOff>138402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34257"/>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138402</xdr:rowOff>
    </xdr:from>
    <xdr:to>
      <xdr:col>45</xdr:col>
      <xdr:colOff>177800</xdr:colOff>
      <xdr:row>77</xdr:row>
      <xdr:rowOff>145986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40052"/>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139145</xdr:rowOff>
    </xdr:from>
    <xdr:to>
      <xdr:col>41</xdr:col>
      <xdr:colOff>50800</xdr:colOff>
      <xdr:row>77</xdr:row>
      <xdr:rowOff>145986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40795"/>
          <a:ext cx="8890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168658</xdr:rowOff>
    </xdr:from>
    <xdr:to>
      <xdr:col>55</xdr:col>
      <xdr:colOff>50800</xdr:colOff>
      <xdr:row>77</xdr:row>
      <xdr:rowOff>98808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81807</xdr:rowOff>
    </xdr:from>
    <xdr:to>
      <xdr:col>50</xdr:col>
      <xdr:colOff>165100</xdr:colOff>
      <xdr:row>78</xdr:row>
      <xdr:rowOff>11957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7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87602</xdr:rowOff>
    </xdr:from>
    <xdr:to>
      <xdr:col>46</xdr:col>
      <xdr:colOff>38100</xdr:colOff>
      <xdr:row>78</xdr:row>
      <xdr:rowOff>17752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8879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95186</xdr:rowOff>
    </xdr:from>
    <xdr:to>
      <xdr:col>41</xdr:col>
      <xdr:colOff>101600</xdr:colOff>
      <xdr:row>78</xdr:row>
      <xdr:rowOff>25336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16463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8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88345</xdr:rowOff>
    </xdr:from>
    <xdr:to>
      <xdr:col>36</xdr:col>
      <xdr:colOff>165100</xdr:colOff>
      <xdr:row>78</xdr:row>
      <xdr:rowOff>18495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9622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8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120400</xdr:rowOff>
    </xdr:from>
    <xdr:to>
      <xdr:col>55</xdr:col>
      <xdr:colOff>0</xdr:colOff>
      <xdr:row>97</xdr:row>
      <xdr:rowOff>30657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08150"/>
          <a:ext cx="838200" cy="25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120400</xdr:rowOff>
    </xdr:from>
    <xdr:to>
      <xdr:col>50</xdr:col>
      <xdr:colOff>114300</xdr:colOff>
      <xdr:row>96</xdr:row>
      <xdr:rowOff>141518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08150"/>
          <a:ext cx="889000" cy="19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141518</xdr:rowOff>
    </xdr:from>
    <xdr:to>
      <xdr:col>45</xdr:col>
      <xdr:colOff>177800</xdr:colOff>
      <xdr:row>96</xdr:row>
      <xdr:rowOff>154766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00718"/>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138709</xdr:rowOff>
    </xdr:from>
    <xdr:to>
      <xdr:col>41</xdr:col>
      <xdr:colOff>50800</xdr:colOff>
      <xdr:row>96</xdr:row>
      <xdr:rowOff>154766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97909"/>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151307</xdr:rowOff>
    </xdr:from>
    <xdr:to>
      <xdr:col>55</xdr:col>
      <xdr:colOff>50800</xdr:colOff>
      <xdr:row>97</xdr:row>
      <xdr:rowOff>81457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129734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69600</xdr:rowOff>
    </xdr:from>
    <xdr:to>
      <xdr:col>50</xdr:col>
      <xdr:colOff>165100</xdr:colOff>
      <xdr:row>95</xdr:row>
      <xdr:rowOff>171200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16277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90718</xdr:rowOff>
    </xdr:from>
    <xdr:to>
      <xdr:col>46</xdr:col>
      <xdr:colOff>38100</xdr:colOff>
      <xdr:row>97</xdr:row>
      <xdr:rowOff>20868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103966</xdr:rowOff>
    </xdr:from>
    <xdr:to>
      <xdr:col>41</xdr:col>
      <xdr:colOff>101600</xdr:colOff>
      <xdr:row>97</xdr:row>
      <xdr:rowOff>34116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6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87909</xdr:rowOff>
    </xdr:from>
    <xdr:to>
      <xdr:col>36</xdr:col>
      <xdr:colOff>165100</xdr:colOff>
      <xdr:row>97</xdr:row>
      <xdr:rowOff>18059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9186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69847</xdr:rowOff>
    </xdr:from>
    <xdr:to>
      <xdr:col>85</xdr:col>
      <xdr:colOff>127000</xdr:colOff>
      <xdr:row>37</xdr:row>
      <xdr:rowOff>72394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13497"/>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69847</xdr:rowOff>
    </xdr:from>
    <xdr:to>
      <xdr:col>81</xdr:col>
      <xdr:colOff>50800</xdr:colOff>
      <xdr:row>37</xdr:row>
      <xdr:rowOff>71251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13497"/>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71251</xdr:rowOff>
    </xdr:from>
    <xdr:to>
      <xdr:col>76</xdr:col>
      <xdr:colOff>114300</xdr:colOff>
      <xdr:row>37</xdr:row>
      <xdr:rowOff>87890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14901"/>
          <a:ext cx="8890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66564</xdr:rowOff>
    </xdr:from>
    <xdr:to>
      <xdr:col>71</xdr:col>
      <xdr:colOff>177800</xdr:colOff>
      <xdr:row>37</xdr:row>
      <xdr:rowOff>87890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10214"/>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21594</xdr:rowOff>
    </xdr:from>
    <xdr:to>
      <xdr:col>85</xdr:col>
      <xdr:colOff>177800</xdr:colOff>
      <xdr:row>37</xdr:row>
      <xdr:rowOff>123194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19047</xdr:rowOff>
    </xdr:from>
    <xdr:to>
      <xdr:col>81</xdr:col>
      <xdr:colOff>101600</xdr:colOff>
      <xdr:row>37</xdr:row>
      <xdr:rowOff>120647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111774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5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20451</xdr:rowOff>
    </xdr:from>
    <xdr:to>
      <xdr:col>76</xdr:col>
      <xdr:colOff>165100</xdr:colOff>
      <xdr:row>37</xdr:row>
      <xdr:rowOff>122051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113178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5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37090</xdr:rowOff>
    </xdr:from>
    <xdr:to>
      <xdr:col>72</xdr:col>
      <xdr:colOff>38100</xdr:colOff>
      <xdr:row>37</xdr:row>
      <xdr:rowOff>138690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129816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15764</xdr:rowOff>
    </xdr:from>
    <xdr:to>
      <xdr:col>67</xdr:col>
      <xdr:colOff>101600</xdr:colOff>
      <xdr:row>37</xdr:row>
      <xdr:rowOff>117364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108491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104274</xdr:rowOff>
    </xdr:from>
    <xdr:to>
      <xdr:col>85</xdr:col>
      <xdr:colOff>127000</xdr:colOff>
      <xdr:row>57</xdr:row>
      <xdr:rowOff>78108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362574"/>
          <a:ext cx="838200" cy="48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104274</xdr:rowOff>
    </xdr:from>
    <xdr:to>
      <xdr:col>81</xdr:col>
      <xdr:colOff>50800</xdr:colOff>
      <xdr:row>56</xdr:row>
      <xdr:rowOff>2616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362574"/>
          <a:ext cx="889000" cy="2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2616</xdr:rowOff>
    </xdr:from>
    <xdr:to>
      <xdr:col>76</xdr:col>
      <xdr:colOff>114300</xdr:colOff>
      <xdr:row>56</xdr:row>
      <xdr:rowOff>162430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03816"/>
          <a:ext cx="889000" cy="15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162430</xdr:rowOff>
    </xdr:from>
    <xdr:to>
      <xdr:col>71</xdr:col>
      <xdr:colOff>177800</xdr:colOff>
      <xdr:row>57</xdr:row>
      <xdr:rowOff>70175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63630"/>
          <a:ext cx="889000" cy="7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27308</xdr:rowOff>
    </xdr:from>
    <xdr:to>
      <xdr:col>85</xdr:col>
      <xdr:colOff>177800</xdr:colOff>
      <xdr:row>57</xdr:row>
      <xdr:rowOff>128908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113685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1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53474</xdr:rowOff>
    </xdr:from>
    <xdr:to>
      <xdr:col>81</xdr:col>
      <xdr:colOff>101600</xdr:colOff>
      <xdr:row>54</xdr:row>
      <xdr:rowOff>155074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31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08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123266</xdr:rowOff>
    </xdr:from>
    <xdr:to>
      <xdr:col>76</xdr:col>
      <xdr:colOff>165100</xdr:colOff>
      <xdr:row>56</xdr:row>
      <xdr:rowOff>53416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69943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111630</xdr:rowOff>
    </xdr:from>
    <xdr:to>
      <xdr:col>72</xdr:col>
      <xdr:colOff>38100</xdr:colOff>
      <xdr:row>57</xdr:row>
      <xdr:rowOff>41780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32907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0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19375</xdr:rowOff>
    </xdr:from>
    <xdr:to>
      <xdr:col>67</xdr:col>
      <xdr:colOff>101600</xdr:colOff>
      <xdr:row>57</xdr:row>
      <xdr:rowOff>120975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112102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14439</xdr:rowOff>
    </xdr:from>
    <xdr:to>
      <xdr:col>85</xdr:col>
      <xdr:colOff>127000</xdr:colOff>
      <xdr:row>78</xdr:row>
      <xdr:rowOff>84162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387539"/>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84162</xdr:rowOff>
    </xdr:from>
    <xdr:to>
      <xdr:col>81</xdr:col>
      <xdr:colOff>50800</xdr:colOff>
      <xdr:row>78</xdr:row>
      <xdr:rowOff>84226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57262"/>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84226</xdr:rowOff>
    </xdr:from>
    <xdr:to>
      <xdr:col>76</xdr:col>
      <xdr:colOff>114300</xdr:colOff>
      <xdr:row>79</xdr:row>
      <xdr:rowOff>9297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5732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9297</xdr:rowOff>
    </xdr:from>
    <xdr:to>
      <xdr:col>71</xdr:col>
      <xdr:colOff>177800</xdr:colOff>
      <xdr:row>79</xdr:row>
      <xdr:rowOff>33770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53847"/>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135089</xdr:rowOff>
    </xdr:from>
    <xdr:to>
      <xdr:col>85</xdr:col>
      <xdr:colOff>177800</xdr:colOff>
      <xdr:row>78</xdr:row>
      <xdr:rowOff>65239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157966</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33362</xdr:rowOff>
    </xdr:from>
    <xdr:to>
      <xdr:col>81</xdr:col>
      <xdr:colOff>101600</xdr:colOff>
      <xdr:row>78</xdr:row>
      <xdr:rowOff>134962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151489</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33426</xdr:rowOff>
    </xdr:from>
    <xdr:to>
      <xdr:col>76</xdr:col>
      <xdr:colOff>165100</xdr:colOff>
      <xdr:row>78</xdr:row>
      <xdr:rowOff>135026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151553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18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129947</xdr:rowOff>
    </xdr:from>
    <xdr:to>
      <xdr:col>72</xdr:col>
      <xdr:colOff>38100</xdr:colOff>
      <xdr:row>79</xdr:row>
      <xdr:rowOff>60097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51224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154420</xdr:rowOff>
    </xdr:from>
    <xdr:to>
      <xdr:col>67</xdr:col>
      <xdr:colOff>101600</xdr:colOff>
      <xdr:row>79</xdr:row>
      <xdr:rowOff>84570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75697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105910</xdr:rowOff>
    </xdr:from>
    <xdr:to>
      <xdr:col>85</xdr:col>
      <xdr:colOff>127000</xdr:colOff>
      <xdr:row>98</xdr:row>
      <xdr:rowOff>119569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08010"/>
          <a:ext cx="8382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119569</xdr:rowOff>
    </xdr:from>
    <xdr:to>
      <xdr:col>81</xdr:col>
      <xdr:colOff>50800</xdr:colOff>
      <xdr:row>98</xdr:row>
      <xdr:rowOff>126467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2166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121062</xdr:rowOff>
    </xdr:from>
    <xdr:to>
      <xdr:col>76</xdr:col>
      <xdr:colOff>114300</xdr:colOff>
      <xdr:row>98</xdr:row>
      <xdr:rowOff>126467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2316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121062</xdr:rowOff>
    </xdr:from>
    <xdr:to>
      <xdr:col>71</xdr:col>
      <xdr:colOff>177800</xdr:colOff>
      <xdr:row>98</xdr:row>
      <xdr:rowOff>123338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23162"/>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55110</xdr:rowOff>
    </xdr:from>
    <xdr:to>
      <xdr:col>85</xdr:col>
      <xdr:colOff>177800</xdr:colOff>
      <xdr:row>98</xdr:row>
      <xdr:rowOff>156710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141487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68769</xdr:rowOff>
    </xdr:from>
    <xdr:to>
      <xdr:col>81</xdr:col>
      <xdr:colOff>101600</xdr:colOff>
      <xdr:row>98</xdr:row>
      <xdr:rowOff>170369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161496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75667</xdr:rowOff>
    </xdr:from>
    <xdr:to>
      <xdr:col>76</xdr:col>
      <xdr:colOff>165100</xdr:colOff>
      <xdr:row>99</xdr:row>
      <xdr:rowOff>5817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168394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70262</xdr:rowOff>
    </xdr:from>
    <xdr:to>
      <xdr:col>72</xdr:col>
      <xdr:colOff>38100</xdr:colOff>
      <xdr:row>99</xdr:row>
      <xdr:rowOff>412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162989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72538</xdr:rowOff>
    </xdr:from>
    <xdr:to>
      <xdr:col>67</xdr:col>
      <xdr:colOff>101600</xdr:colOff>
      <xdr:row>99</xdr:row>
      <xdr:rowOff>2688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165265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25971</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1252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25971</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71252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146621</xdr:rowOff>
    </xdr:from>
    <xdr:to>
      <xdr:col>107</xdr:col>
      <xdr:colOff>101600</xdr:colOff>
      <xdr:row>39</xdr:row>
      <xdr:rowOff>76771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67898</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77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151,051</a:t>
          </a:r>
          <a:r>
            <a:rPr kumimoji="1" lang="ja-JP" altLang="en-US" sz="1300">
              <a:latin typeface="ＭＳ Ｐゴシック" panose="020B0600070205080204" pitchFamily="50" charset="-128"/>
              <a:ea typeface="ＭＳ Ｐゴシック" panose="020B0600070205080204" pitchFamily="50" charset="-128"/>
            </a:rPr>
            <a:t>円で、類似団体平均と比べに大幅に低い水準となっている。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年度の本庁舎建設が完了し、大幅減になっているが、今後防災関連事業費の増加も見込まれており、引き続き事業の見直しを徹底し歳出削減に努める。令和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年度は特別定額給付金事業の影響でどの団体も</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円程度増加している。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177,486</a:t>
          </a:r>
          <a:r>
            <a:rPr kumimoji="1" lang="ja-JP" altLang="en-US" sz="1300">
              <a:latin typeface="ＭＳ Ｐゴシック" panose="020B0600070205080204" pitchFamily="50" charset="-128"/>
              <a:ea typeface="ＭＳ Ｐゴシック" panose="020B0600070205080204" pitchFamily="50" charset="-128"/>
            </a:rPr>
            <a:t>円で、高い水準となっている。特に、障がい者福祉、高齢者福祉費が増加している。民生費関連の市公共施設について運営体制を見直し、歳出の適正化を図っていく。</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40,583</a:t>
          </a:r>
          <a:r>
            <a:rPr kumimoji="1" lang="ja-JP" altLang="en-US" sz="1300">
              <a:latin typeface="ＭＳ Ｐゴシック" panose="020B0600070205080204" pitchFamily="50" charset="-128"/>
              <a:ea typeface="ＭＳ Ｐゴシック" panose="020B0600070205080204" pitchFamily="50" charset="-128"/>
            </a:rPr>
            <a:t>円で、前年度から急減している。令和元年度までに図書館・文化ホール等建設の本体工事及び市内小中学校への空調設備設置が完了したことが要因である。今後は、</a:t>
          </a:r>
          <a:r>
            <a:rPr kumimoji="1" lang="en-US" altLang="ja-JP" sz="1300">
              <a:latin typeface="ＭＳ Ｐゴシック" panose="020B0600070205080204" pitchFamily="50" charset="-128"/>
              <a:ea typeface="ＭＳ Ｐゴシック" panose="020B0600070205080204" pitchFamily="50" charset="-128"/>
            </a:rPr>
            <a:t>ALT</a:t>
          </a:r>
          <a:r>
            <a:rPr kumimoji="1" lang="ja-JP" altLang="en-US" sz="1300">
              <a:latin typeface="ＭＳ Ｐゴシック" panose="020B0600070205080204" pitchFamily="50" charset="-128"/>
              <a:ea typeface="ＭＳ Ｐゴシック" panose="020B0600070205080204" pitchFamily="50" charset="-128"/>
            </a:rPr>
            <a:t>の増員、学校教育における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化等大幅増が見込まれるため、歳出削減の徹底に努める。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財政調整基金残高は、適切な財源の確保と歳出の精査により、近年取崩しを回避しており、令和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年度においては約</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億円を積立てることができた。今後の行財政運営及び大規模災害に備え、この程度の残高の維持若しくは積立が必要であると考えている。</a:t>
          </a:r>
        </a:p>
        <a:p>
          <a:r>
            <a:rPr kumimoji="1" lang="ja-JP" altLang="en-US" sz="1050">
              <a:latin typeface="ＭＳ ゴシック" pitchFamily="49" charset="-128"/>
              <a:ea typeface="ＭＳ ゴシック" pitchFamily="49" charset="-128"/>
            </a:rPr>
            <a:t>　実質収支及び実質単年度収支ともに、悪化が続いていたが、実質収支については回復傾向にあり、実質単年度収支については昨年度に引き続き黒字となった。</a:t>
          </a:r>
        </a:p>
        <a:p>
          <a:r>
            <a:rPr kumimoji="1" lang="ja-JP" altLang="en-US" sz="1050">
              <a:latin typeface="ＭＳ ゴシック" pitchFamily="49" charset="-128"/>
              <a:ea typeface="ＭＳ ゴシック" pitchFamily="49" charset="-128"/>
            </a:rPr>
            <a:t>　大きな要因としては、新市建設計画に基づく大型施設整備事業の大部分が令和元年度で完了したことと、全庁を挙げての歳出見直しによる効果が現れ始めたことによる。これを維持できるように、今後も引き続き事務事業の見直し・統廃合など歳出の合理化等を徹底して推進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水道事業会計においては、令和２年度は耐震補強にかかる大型事業が増加したことによる事業費が増加しており、前年度に比べて黒字額の減となった。</a:t>
          </a:r>
        </a:p>
        <a:p>
          <a:r>
            <a:rPr kumimoji="1" lang="ja-JP" altLang="en-US" sz="1100">
              <a:latin typeface="ＭＳ ゴシック" pitchFamily="49" charset="-128"/>
              <a:ea typeface="ＭＳ ゴシック" pitchFamily="49" charset="-128"/>
            </a:rPr>
            <a:t>　国民健康保険特別会計（事業勘定）においては、黒字額が増加している。毎年一般会計から赤字補填を行わざるを得ず財政を圧迫している状況が続いている。介護保険特別会計は、前年度は保険料改定の影響から黒字額の増となった。</a:t>
          </a:r>
        </a:p>
        <a:p>
          <a:r>
            <a:rPr kumimoji="1" lang="ja-JP" altLang="en-US" sz="1100">
              <a:latin typeface="ＭＳ ゴシック" pitchFamily="49" charset="-128"/>
              <a:ea typeface="ＭＳ ゴシック" pitchFamily="49" charset="-128"/>
            </a:rPr>
            <a:t>　その他の公営企業会計では、いずれも独立採算制を目標としているものの、一般会計からの繰出により維持されている会計となっている。（上屋特別会計以外の全て）</a:t>
          </a:r>
        </a:p>
        <a:p>
          <a:r>
            <a:rPr kumimoji="1" lang="ja-JP" altLang="en-US" sz="1100">
              <a:latin typeface="ＭＳ ゴシック" pitchFamily="49" charset="-128"/>
              <a:ea typeface="ＭＳ ゴシック" pitchFamily="49" charset="-128"/>
            </a:rPr>
            <a:t>　今後も、各会計において独立採算制の原則のもと、財政健全化に向けた取り組みを進めることで市全体として健全な財政を維持していく必要がある。</a:t>
          </a:r>
        </a:p>
        <a:p>
          <a:r>
            <a:rPr kumimoji="1" lang="ja-JP" altLang="en-US" sz="1100">
              <a:latin typeface="ＭＳ ゴシック" pitchFamily="49" charset="-128"/>
              <a:ea typeface="ＭＳ ゴシック" pitchFamily="49" charset="-128"/>
            </a:rPr>
            <a:t>　赤字決算に至った会計はないが、一般会計から独立した運営は困難を極めており、公営企業法適用を機に、経営戦略による中長期的な改革が必要である。</a:t>
          </a:r>
        </a:p>
        <a:p>
          <a:r>
            <a:rPr kumimoji="1" lang="ja-JP" altLang="en-US" sz="1100">
              <a:latin typeface="ＭＳ ゴシック" pitchFamily="49" charset="-128"/>
              <a:ea typeface="ＭＳ ゴシック" pitchFamily="49" charset="-128"/>
            </a:rPr>
            <a:t>　経営手法としてのＰＦＩや民間委託を検討をするものの、実態とそぐわないとの見解もあり、多くは実施には至っていない。</a:t>
          </a:r>
        </a:p>
        <a:p>
          <a:r>
            <a:rPr kumimoji="1" lang="ja-JP" altLang="en-US" sz="1100">
              <a:latin typeface="ＭＳ ゴシック" pitchFamily="49" charset="-128"/>
              <a:ea typeface="ＭＳ ゴシック" pitchFamily="49" charset="-128"/>
            </a:rPr>
            <a:t>　今後は、市総合計画に基づいた事業を実施し、予算においてはこれまでより一層の予算の厳格なシーリングを行い、一般会計からの繰出金・補助金・出資金を抑制しつつ、黒字の維持に努める。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91</v>
      </c>
      <c r="AZ4" s="423"/>
      <c r="BA4" s="423"/>
      <c r="BB4" s="423"/>
      <c r="BC4" s="423"/>
      <c r="BD4" s="423"/>
      <c r="BE4" s="423"/>
      <c r="BF4" s="423"/>
      <c r="BG4" s="423"/>
      <c r="BH4" s="423"/>
      <c r="BI4" s="423"/>
      <c r="BJ4" s="423"/>
      <c r="BK4" s="423"/>
      <c r="BL4" s="423"/>
      <c r="BM4" s="424"/>
      <c r="BN4" s="425">
        <v>22211088</v>
      </c>
      <c r="BO4" s="426"/>
      <c r="BP4" s="426"/>
      <c r="BQ4" s="426"/>
      <c r="BR4" s="426"/>
      <c r="BS4" s="426"/>
      <c r="BT4" s="426"/>
      <c r="BU4" s="427"/>
      <c r="BV4" s="425">
        <v>20397370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v>
      </c>
      <c r="CU4" s="610"/>
      <c r="CV4" s="610"/>
      <c r="CW4" s="610"/>
      <c r="CX4" s="610"/>
      <c r="CY4" s="610"/>
      <c r="CZ4" s="610"/>
      <c r="DA4" s="611"/>
      <c r="DB4" s="609">
        <v>6</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21196782</v>
      </c>
      <c r="BO5" s="431"/>
      <c r="BP5" s="431"/>
      <c r="BQ5" s="431"/>
      <c r="BR5" s="431"/>
      <c r="BS5" s="431"/>
      <c r="BT5" s="431"/>
      <c r="BU5" s="432"/>
      <c r="BV5" s="430">
        <v>19475326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89.9</v>
      </c>
      <c r="CU5" s="401"/>
      <c r="CV5" s="401"/>
      <c r="CW5" s="401"/>
      <c r="CX5" s="401"/>
      <c r="CY5" s="401"/>
      <c r="CZ5" s="401"/>
      <c r="DA5" s="402"/>
      <c r="DB5" s="400">
        <v>89.7</v>
      </c>
      <c r="DC5" s="401"/>
      <c r="DD5" s="401"/>
      <c r="DE5" s="401"/>
      <c r="DF5" s="401"/>
      <c r="DG5" s="401"/>
      <c r="DH5" s="401"/>
      <c r="DI5" s="402"/>
      <c r="DJ5" s="186"/>
      <c r="DK5" s="186"/>
      <c r="DL5" s="186"/>
      <c r="DM5" s="186"/>
      <c r="DN5" s="186"/>
      <c r="DO5" s="186"/>
    </row>
    <row r="6" spans="1:119" ht="18.75" customHeight="1" x14ac:dyDescent="0.15">
      <c r="A6" s="187"/>
      <c r="B6" s="586" t="s">
        <v>97</v>
      </c>
      <c r="C6" s="446"/>
      <c r="D6" s="446"/>
      <c r="E6" s="587"/>
      <c r="F6" s="587"/>
      <c r="G6" s="587"/>
      <c r="H6" s="587"/>
      <c r="I6" s="587"/>
      <c r="J6" s="587"/>
      <c r="K6" s="587"/>
      <c r="L6" s="587" t="s">
        <v>98</v>
      </c>
      <c r="M6" s="587"/>
      <c r="N6" s="587"/>
      <c r="O6" s="587"/>
      <c r="P6" s="587"/>
      <c r="Q6" s="587"/>
      <c r="R6" s="470"/>
      <c r="S6" s="470"/>
      <c r="T6" s="470"/>
      <c r="U6" s="470"/>
      <c r="V6" s="593"/>
      <c r="W6" s="521" t="s">
        <v>99</v>
      </c>
      <c r="X6" s="445"/>
      <c r="Y6" s="445"/>
      <c r="Z6" s="445"/>
      <c r="AA6" s="445"/>
      <c r="AB6" s="446"/>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1014306</v>
      </c>
      <c r="BO6" s="431"/>
      <c r="BP6" s="431"/>
      <c r="BQ6" s="431"/>
      <c r="BR6" s="431"/>
      <c r="BS6" s="431"/>
      <c r="BT6" s="431"/>
      <c r="BU6" s="432"/>
      <c r="BV6" s="430">
        <v>922044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93.3</v>
      </c>
      <c r="CU6" s="584"/>
      <c r="CV6" s="584"/>
      <c r="CW6" s="584"/>
      <c r="CX6" s="584"/>
      <c r="CY6" s="584"/>
      <c r="CZ6" s="584"/>
      <c r="DA6" s="585"/>
      <c r="DB6" s="583">
        <v>93.4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159438</v>
      </c>
      <c r="BO7" s="431"/>
      <c r="BP7" s="431"/>
      <c r="BQ7" s="431"/>
      <c r="BR7" s="431"/>
      <c r="BS7" s="431"/>
      <c r="BT7" s="431"/>
      <c r="BU7" s="432"/>
      <c r="BV7" s="430">
        <v>289472</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10697233</v>
      </c>
      <c r="CU7" s="431"/>
      <c r="CV7" s="431"/>
      <c r="CW7" s="431"/>
      <c r="CX7" s="431"/>
      <c r="CY7" s="431"/>
      <c r="CZ7" s="431"/>
      <c r="DA7" s="432"/>
      <c r="DB7" s="430">
        <v>10473032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854868</v>
      </c>
      <c r="BO8" s="431"/>
      <c r="BP8" s="431"/>
      <c r="BQ8" s="431"/>
      <c r="BR8" s="431"/>
      <c r="BS8" s="431"/>
      <c r="BT8" s="431"/>
      <c r="BU8" s="432"/>
      <c r="BV8" s="430">
        <v>632572</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0.42</v>
      </c>
      <c r="CU8" s="544"/>
      <c r="CV8" s="544"/>
      <c r="CW8" s="544"/>
      <c r="CX8" s="544"/>
      <c r="CY8" s="544"/>
      <c r="CZ8" s="544"/>
      <c r="DA8" s="545"/>
      <c r="DB8" s="543">
        <v>0.42</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35133</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222296</v>
      </c>
      <c r="BO9" s="431"/>
      <c r="BP9" s="431"/>
      <c r="BQ9" s="431"/>
      <c r="BR9" s="431"/>
      <c r="BS9" s="431"/>
      <c r="BT9" s="431"/>
      <c r="BU9" s="432"/>
      <c r="BV9" s="430">
        <v>36757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13.9</v>
      </c>
      <c r="CU9" s="401"/>
      <c r="CV9" s="401"/>
      <c r="CW9" s="401"/>
      <c r="CX9" s="401"/>
      <c r="CY9" s="401"/>
      <c r="CZ9" s="401"/>
      <c r="DA9" s="402"/>
      <c r="DB9" s="400">
        <v>13.4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36827</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200299</v>
      </c>
      <c r="BO10" s="431"/>
      <c r="BP10" s="431"/>
      <c r="BQ10" s="431"/>
      <c r="BR10" s="431"/>
      <c r="BS10" s="431"/>
      <c r="BT10" s="431"/>
      <c r="BU10" s="432"/>
      <c r="BV10" s="430">
        <v>110391</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122</v>
      </c>
      <c r="M11" s="479"/>
      <c r="N11" s="479"/>
      <c r="O11" s="479"/>
      <c r="P11" s="479"/>
      <c r="Q11" s="480"/>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36463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36199</v>
      </c>
      <c r="S13" s="534"/>
      <c r="T13" s="534"/>
      <c r="U13" s="534"/>
      <c r="V13" s="535"/>
      <c r="W13" s="521" t="s">
        <v>141</v>
      </c>
      <c r="X13" s="445"/>
      <c r="Y13" s="445"/>
      <c r="Z13" s="445"/>
      <c r="AA13" s="445"/>
      <c r="AB13" s="446"/>
      <c r="AC13" s="406">
        <v>2641</v>
      </c>
      <c r="AD13" s="407"/>
      <c r="AE13" s="407"/>
      <c r="AF13" s="407"/>
      <c r="AG13" s="408"/>
      <c r="AH13" s="406">
        <v>2945</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422595</v>
      </c>
      <c r="BO13" s="431"/>
      <c r="BP13" s="431"/>
      <c r="BQ13" s="431"/>
      <c r="BR13" s="431"/>
      <c r="BS13" s="431"/>
      <c r="BT13" s="431"/>
      <c r="BU13" s="432"/>
      <c r="BV13" s="430">
        <v>147148</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7.5</v>
      </c>
      <c r="CU13" s="401"/>
      <c r="CV13" s="401"/>
      <c r="CW13" s="401"/>
      <c r="CX13" s="401"/>
      <c r="CY13" s="401"/>
      <c r="CZ13" s="401"/>
      <c r="DA13" s="402"/>
      <c r="DB13" s="400">
        <v>8.3000000000000007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36933</v>
      </c>
      <c r="S14" s="534"/>
      <c r="T14" s="534"/>
      <c r="U14" s="534"/>
      <c r="V14" s="535"/>
      <c r="W14" s="536"/>
      <c r="X14" s="448"/>
      <c r="Y14" s="448"/>
      <c r="Z14" s="448"/>
      <c r="AA14" s="448"/>
      <c r="AB14" s="449"/>
      <c r="AC14" s="526">
        <v>14.8</v>
      </c>
      <c r="AD14" s="527"/>
      <c r="AE14" s="527"/>
      <c r="AF14" s="527"/>
      <c r="AG14" s="528"/>
      <c r="AH14" s="526">
        <v>16.100000000000001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v>49.4</v>
      </c>
      <c r="CU14" s="538"/>
      <c r="CV14" s="538"/>
      <c r="CW14" s="538"/>
      <c r="CX14" s="538"/>
      <c r="CY14" s="538"/>
      <c r="CZ14" s="538"/>
      <c r="DA14" s="539"/>
      <c r="DB14" s="537">
        <v>64.099999999999994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36672</v>
      </c>
      <c r="S15" s="534"/>
      <c r="T15" s="534"/>
      <c r="U15" s="534"/>
      <c r="V15" s="535"/>
      <c r="W15" s="521" t="s">
        <v>149</v>
      </c>
      <c r="X15" s="445"/>
      <c r="Y15" s="445"/>
      <c r="Z15" s="445"/>
      <c r="AA15" s="445"/>
      <c r="AB15" s="446"/>
      <c r="AC15" s="406">
        <v>4566</v>
      </c>
      <c r="AD15" s="407"/>
      <c r="AE15" s="407"/>
      <c r="AF15" s="407"/>
      <c r="AG15" s="408"/>
      <c r="AH15" s="406">
        <v>4751</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3907740</v>
      </c>
      <c r="BO15" s="426"/>
      <c r="BP15" s="426"/>
      <c r="BQ15" s="426"/>
      <c r="BR15" s="426"/>
      <c r="BS15" s="426"/>
      <c r="BT15" s="426"/>
      <c r="BU15" s="427"/>
      <c r="BV15" s="425">
        <v>3671629</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8"/>
      <c r="Y16" s="448"/>
      <c r="Z16" s="448"/>
      <c r="AA16" s="448"/>
      <c r="AB16" s="449"/>
      <c r="AC16" s="526">
        <v>25.6</v>
      </c>
      <c r="AD16" s="527"/>
      <c r="AE16" s="527"/>
      <c r="AF16" s="527"/>
      <c r="AG16" s="528"/>
      <c r="AH16" s="526">
        <v>26</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9237383</v>
      </c>
      <c r="BO16" s="431"/>
      <c r="BP16" s="431"/>
      <c r="BQ16" s="431"/>
      <c r="BR16" s="431"/>
      <c r="BS16" s="431"/>
      <c r="BT16" s="431"/>
      <c r="BU16" s="432"/>
      <c r="BV16" s="430">
        <v>8898403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5"/>
      <c r="Y17" s="445"/>
      <c r="Z17" s="445"/>
      <c r="AA17" s="445"/>
      <c r="AB17" s="446"/>
      <c r="AC17" s="406">
        <v>10613</v>
      </c>
      <c r="AD17" s="407"/>
      <c r="AE17" s="407"/>
      <c r="AF17" s="407"/>
      <c r="AG17" s="408"/>
      <c r="AH17" s="406">
        <v>10600</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4900778</v>
      </c>
      <c r="BO17" s="431"/>
      <c r="BP17" s="431"/>
      <c r="BQ17" s="431"/>
      <c r="BR17" s="431"/>
      <c r="BS17" s="431"/>
      <c r="BT17" s="431"/>
      <c r="BU17" s="432"/>
      <c r="BV17" s="430">
        <v>4640600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194.44</v>
      </c>
      <c r="M18" s="495"/>
      <c r="N18" s="495"/>
      <c r="O18" s="495"/>
      <c r="P18" s="495"/>
      <c r="Q18" s="495"/>
      <c r="R18" s="496"/>
      <c r="S18" s="496"/>
      <c r="T18" s="496"/>
      <c r="U18" s="496"/>
      <c r="V18" s="497"/>
      <c r="W18" s="511"/>
      <c r="X18" s="512"/>
      <c r="Y18" s="512"/>
      <c r="Z18" s="512"/>
      <c r="AA18" s="512"/>
      <c r="AB18" s="522"/>
      <c r="AC18" s="394">
        <v>59.6</v>
      </c>
      <c r="AD18" s="395"/>
      <c r="AE18" s="395"/>
      <c r="AF18" s="395"/>
      <c r="AG18" s="498"/>
      <c r="AH18" s="394">
        <v>57.9</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9649603</v>
      </c>
      <c r="BO18" s="431"/>
      <c r="BP18" s="431"/>
      <c r="BQ18" s="431"/>
      <c r="BR18" s="431"/>
      <c r="BS18" s="431"/>
      <c r="BT18" s="431"/>
      <c r="BU18" s="432"/>
      <c r="BV18" s="430">
        <v>9611784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181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13071822</v>
      </c>
      <c r="BO19" s="431"/>
      <c r="BP19" s="431"/>
      <c r="BQ19" s="431"/>
      <c r="BR19" s="431"/>
      <c r="BS19" s="431"/>
      <c r="BT19" s="431"/>
      <c r="BU19" s="432"/>
      <c r="BV19" s="430">
        <v>12497784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14161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165</v>
      </c>
      <c r="C22" s="462"/>
      <c r="D22" s="463"/>
      <c r="E22" s="470" t="s">
        <v>1</v>
      </c>
      <c r="F22" s="445"/>
      <c r="G22" s="445"/>
      <c r="H22" s="445"/>
      <c r="I22" s="445"/>
      <c r="J22" s="445"/>
      <c r="K22" s="446"/>
      <c r="L22" s="470" t="s">
        <v>166</v>
      </c>
      <c r="M22" s="445"/>
      <c r="N22" s="445"/>
      <c r="O22" s="445"/>
      <c r="P22" s="446"/>
      <c r="Q22" s="455" t="s">
        <v>167</v>
      </c>
      <c r="R22" s="456"/>
      <c r="S22" s="456"/>
      <c r="T22" s="456"/>
      <c r="U22" s="456"/>
      <c r="V22" s="471"/>
      <c r="W22" s="473" t="s">
        <v>168</v>
      </c>
      <c r="X22" s="462"/>
      <c r="Y22" s="463"/>
      <c r="Z22" s="470" t="s">
        <v>1</v>
      </c>
      <c r="AA22" s="445"/>
      <c r="AB22" s="445"/>
      <c r="AC22" s="445"/>
      <c r="AD22" s="445"/>
      <c r="AE22" s="445"/>
      <c r="AF22" s="445"/>
      <c r="AG22" s="446"/>
      <c r="AH22" s="444" t="s">
        <v>169</v>
      </c>
      <c r="AI22" s="445"/>
      <c r="AJ22" s="445"/>
      <c r="AK22" s="445"/>
      <c r="AL22" s="446"/>
      <c r="AM22" s="444" t="s">
        <v>170</v>
      </c>
      <c r="AN22" s="450"/>
      <c r="AO22" s="450"/>
      <c r="AP22" s="450"/>
      <c r="AQ22" s="450"/>
      <c r="AR22" s="451"/>
      <c r="AS22" s="455" t="s">
        <v>167</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171</v>
      </c>
      <c r="AZ23" s="423"/>
      <c r="BA23" s="423"/>
      <c r="BB23" s="423"/>
      <c r="BC23" s="423"/>
      <c r="BD23" s="423"/>
      <c r="BE23" s="423"/>
      <c r="BF23" s="423"/>
      <c r="BG23" s="423"/>
      <c r="BH23" s="423"/>
      <c r="BI23" s="423"/>
      <c r="BJ23" s="423"/>
      <c r="BK23" s="423"/>
      <c r="BL23" s="423"/>
      <c r="BM23" s="424"/>
      <c r="BN23" s="430">
        <v>23522906</v>
      </c>
      <c r="BO23" s="431"/>
      <c r="BP23" s="431"/>
      <c r="BQ23" s="431"/>
      <c r="BR23" s="431"/>
      <c r="BS23" s="431"/>
      <c r="BT23" s="431"/>
      <c r="BU23" s="432"/>
      <c r="BV23" s="430">
        <v>23758673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172</v>
      </c>
      <c r="F24" s="404"/>
      <c r="G24" s="404"/>
      <c r="H24" s="404"/>
      <c r="I24" s="404"/>
      <c r="J24" s="404"/>
      <c r="K24" s="405"/>
      <c r="L24" s="406">
        <v>1</v>
      </c>
      <c r="M24" s="407"/>
      <c r="N24" s="407"/>
      <c r="O24" s="407"/>
      <c r="P24" s="408"/>
      <c r="Q24" s="406">
        <v>7353</v>
      </c>
      <c r="R24" s="407"/>
      <c r="S24" s="407"/>
      <c r="T24" s="407"/>
      <c r="U24" s="407"/>
      <c r="V24" s="408"/>
      <c r="W24" s="474"/>
      <c r="X24" s="465"/>
      <c r="Y24" s="466"/>
      <c r="Z24" s="403" t="s">
        <v>173</v>
      </c>
      <c r="AA24" s="404"/>
      <c r="AB24" s="404"/>
      <c r="AC24" s="404"/>
      <c r="AD24" s="404"/>
      <c r="AE24" s="404"/>
      <c r="AF24" s="404"/>
      <c r="AG24" s="405"/>
      <c r="AH24" s="406">
        <v>299</v>
      </c>
      <c r="AI24" s="407"/>
      <c r="AJ24" s="407"/>
      <c r="AK24" s="407"/>
      <c r="AL24" s="408"/>
      <c r="AM24" s="406">
        <v>928096</v>
      </c>
      <c r="AN24" s="407"/>
      <c r="AO24" s="407"/>
      <c r="AP24" s="407"/>
      <c r="AQ24" s="407"/>
      <c r="AR24" s="408"/>
      <c r="AS24" s="406">
        <v>3104</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19909851</v>
      </c>
      <c r="BO24" s="431"/>
      <c r="BP24" s="431"/>
      <c r="BQ24" s="431"/>
      <c r="BR24" s="431"/>
      <c r="BS24" s="431"/>
      <c r="BT24" s="431"/>
      <c r="BU24" s="432"/>
      <c r="BV24" s="430">
        <v>20001458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175</v>
      </c>
      <c r="F25" s="404"/>
      <c r="G25" s="404"/>
      <c r="H25" s="404"/>
      <c r="I25" s="404"/>
      <c r="J25" s="404"/>
      <c r="K25" s="405"/>
      <c r="L25" s="406">
        <v>1</v>
      </c>
      <c r="M25" s="407"/>
      <c r="N25" s="407"/>
      <c r="O25" s="407"/>
      <c r="P25" s="408"/>
      <c r="Q25" s="406">
        <v>6039</v>
      </c>
      <c r="R25" s="407"/>
      <c r="S25" s="407"/>
      <c r="T25" s="407"/>
      <c r="U25" s="407"/>
      <c r="V25" s="408"/>
      <c r="W25" s="474"/>
      <c r="X25" s="465"/>
      <c r="Y25" s="466"/>
      <c r="Z25" s="403" t="s">
        <v>176</v>
      </c>
      <c r="AA25" s="404"/>
      <c r="AB25" s="404"/>
      <c r="AC25" s="404"/>
      <c r="AD25" s="404"/>
      <c r="AE25" s="404"/>
      <c r="AF25" s="404"/>
      <c r="AG25" s="405"/>
      <c r="AH25" s="406" t="s">
        <v>138</v>
      </c>
      <c r="AI25" s="407"/>
      <c r="AJ25" s="407"/>
      <c r="AK25" s="407"/>
      <c r="AL25" s="408"/>
      <c r="AM25" s="406" t="s">
        <v>138</v>
      </c>
      <c r="AN25" s="407"/>
      <c r="AO25" s="407"/>
      <c r="AP25" s="407"/>
      <c r="AQ25" s="407"/>
      <c r="AR25" s="408"/>
      <c r="AS25" s="406" t="s">
        <v>139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1500437</v>
      </c>
      <c r="BO25" s="426"/>
      <c r="BP25" s="426"/>
      <c r="BQ25" s="426"/>
      <c r="BR25" s="426"/>
      <c r="BS25" s="426"/>
      <c r="BT25" s="426"/>
      <c r="BU25" s="427"/>
      <c r="BV25" s="425">
        <v>1443132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178</v>
      </c>
      <c r="F26" s="404"/>
      <c r="G26" s="404"/>
      <c r="H26" s="404"/>
      <c r="I26" s="404"/>
      <c r="J26" s="404"/>
      <c r="K26" s="405"/>
      <c r="L26" s="406">
        <v>1</v>
      </c>
      <c r="M26" s="407"/>
      <c r="N26" s="407"/>
      <c r="O26" s="407"/>
      <c r="P26" s="408"/>
      <c r="Q26" s="406">
        <v>5227</v>
      </c>
      <c r="R26" s="407"/>
      <c r="S26" s="407"/>
      <c r="T26" s="407"/>
      <c r="U26" s="407"/>
      <c r="V26" s="408"/>
      <c r="W26" s="474"/>
      <c r="X26" s="465"/>
      <c r="Y26" s="466"/>
      <c r="Z26" s="403" t="s">
        <v>179</v>
      </c>
      <c r="AA26" s="442"/>
      <c r="AB26" s="442"/>
      <c r="AC26" s="442"/>
      <c r="AD26" s="442"/>
      <c r="AE26" s="442"/>
      <c r="AF26" s="442"/>
      <c r="AG26" s="443"/>
      <c r="AH26" s="406">
        <v>8</v>
      </c>
      <c r="AI26" s="407"/>
      <c r="AJ26" s="407"/>
      <c r="AK26" s="407"/>
      <c r="AL26" s="408"/>
      <c r="AM26" s="406">
        <v>21544</v>
      </c>
      <c r="AN26" s="407"/>
      <c r="AO26" s="407"/>
      <c r="AP26" s="407"/>
      <c r="AQ26" s="407"/>
      <c r="AR26" s="408"/>
      <c r="AS26" s="406">
        <v>2693</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181</v>
      </c>
      <c r="F27" s="404"/>
      <c r="G27" s="404"/>
      <c r="H27" s="404"/>
      <c r="I27" s="404"/>
      <c r="J27" s="404"/>
      <c r="K27" s="405"/>
      <c r="L27" s="406">
        <v>1</v>
      </c>
      <c r="M27" s="407"/>
      <c r="N27" s="407"/>
      <c r="O27" s="407"/>
      <c r="P27" s="408"/>
      <c r="Q27" s="406">
        <v>4090</v>
      </c>
      <c r="R27" s="407"/>
      <c r="S27" s="407"/>
      <c r="T27" s="407"/>
      <c r="U27" s="407"/>
      <c r="V27" s="408"/>
      <c r="W27" s="474"/>
      <c r="X27" s="465"/>
      <c r="Y27" s="466"/>
      <c r="Z27" s="403" t="s">
        <v>182</v>
      </c>
      <c r="AA27" s="404"/>
      <c r="AB27" s="404"/>
      <c r="AC27" s="404"/>
      <c r="AD27" s="404"/>
      <c r="AE27" s="404"/>
      <c r="AF27" s="404"/>
      <c r="AG27" s="405"/>
      <c r="AH27" s="406">
        <v>8</v>
      </c>
      <c r="AI27" s="407"/>
      <c r="AJ27" s="407"/>
      <c r="AK27" s="407"/>
      <c r="AL27" s="408"/>
      <c r="AM27" s="406">
        <v>30276</v>
      </c>
      <c r="AN27" s="407"/>
      <c r="AO27" s="407"/>
      <c r="AP27" s="407"/>
      <c r="AQ27" s="407"/>
      <c r="AR27" s="408"/>
      <c r="AS27" s="406">
        <v>3785</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558914</v>
      </c>
      <c r="BO27" s="434"/>
      <c r="BP27" s="434"/>
      <c r="BQ27" s="434"/>
      <c r="BR27" s="434"/>
      <c r="BS27" s="434"/>
      <c r="BT27" s="434"/>
      <c r="BU27" s="435"/>
      <c r="BV27" s="433">
        <v>558914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184</v>
      </c>
      <c r="F28" s="404"/>
      <c r="G28" s="404"/>
      <c r="H28" s="404"/>
      <c r="I28" s="404"/>
      <c r="J28" s="404"/>
      <c r="K28" s="405"/>
      <c r="L28" s="406">
        <v>1</v>
      </c>
      <c r="M28" s="407"/>
      <c r="N28" s="407"/>
      <c r="O28" s="407"/>
      <c r="P28" s="408"/>
      <c r="Q28" s="406">
        <v>3330</v>
      </c>
      <c r="R28" s="407"/>
      <c r="S28" s="407"/>
      <c r="T28" s="407"/>
      <c r="U28" s="407"/>
      <c r="V28" s="408"/>
      <c r="W28" s="474"/>
      <c r="X28" s="465"/>
      <c r="Y28" s="466"/>
      <c r="Z28" s="403" t="s">
        <v>185</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2071940</v>
      </c>
      <c r="BO28" s="426"/>
      <c r="BP28" s="426"/>
      <c r="BQ28" s="426"/>
      <c r="BR28" s="426"/>
      <c r="BS28" s="426"/>
      <c r="BT28" s="426"/>
      <c r="BU28" s="427"/>
      <c r="BV28" s="425">
        <v>1871641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187</v>
      </c>
      <c r="F29" s="404"/>
      <c r="G29" s="404"/>
      <c r="H29" s="404"/>
      <c r="I29" s="404"/>
      <c r="J29" s="404"/>
      <c r="K29" s="405"/>
      <c r="L29" s="406">
        <v>17</v>
      </c>
      <c r="M29" s="407"/>
      <c r="N29" s="407"/>
      <c r="O29" s="407"/>
      <c r="P29" s="408"/>
      <c r="Q29" s="406">
        <v>3050</v>
      </c>
      <c r="R29" s="407"/>
      <c r="S29" s="407"/>
      <c r="T29" s="407"/>
      <c r="U29" s="407"/>
      <c r="V29" s="408"/>
      <c r="W29" s="475"/>
      <c r="X29" s="476"/>
      <c r="Y29" s="477"/>
      <c r="Z29" s="403" t="s">
        <v>188</v>
      </c>
      <c r="AA29" s="404"/>
      <c r="AB29" s="404"/>
      <c r="AC29" s="404"/>
      <c r="AD29" s="404"/>
      <c r="AE29" s="404"/>
      <c r="AF29" s="404"/>
      <c r="AG29" s="405"/>
      <c r="AH29" s="406">
        <v>307</v>
      </c>
      <c r="AI29" s="407"/>
      <c r="AJ29" s="407"/>
      <c r="AK29" s="407"/>
      <c r="AL29" s="408"/>
      <c r="AM29" s="406">
        <v>958372</v>
      </c>
      <c r="AN29" s="407"/>
      <c r="AO29" s="407"/>
      <c r="AP29" s="407"/>
      <c r="AQ29" s="407"/>
      <c r="AR29" s="408"/>
      <c r="AS29" s="406">
        <v>3122</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170038</v>
      </c>
      <c r="BO29" s="431"/>
      <c r="BP29" s="431"/>
      <c r="BQ29" s="431"/>
      <c r="BR29" s="431"/>
      <c r="BS29" s="431"/>
      <c r="BT29" s="431"/>
      <c r="BU29" s="432"/>
      <c r="BV29" s="430">
        <v>240797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190</v>
      </c>
      <c r="X30" s="485"/>
      <c r="Y30" s="485"/>
      <c r="Z30" s="485"/>
      <c r="AA30" s="485"/>
      <c r="AB30" s="485"/>
      <c r="AC30" s="485"/>
      <c r="AD30" s="485"/>
      <c r="AE30" s="485"/>
      <c r="AF30" s="485"/>
      <c r="AG30" s="486"/>
      <c r="AH30" s="394">
        <v>95.3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1369102</v>
      </c>
      <c r="BO30" s="434"/>
      <c r="BP30" s="434"/>
      <c r="BQ30" s="434"/>
      <c r="BR30" s="434"/>
      <c r="BS30" s="434"/>
      <c r="BT30" s="434"/>
      <c r="BU30" s="435"/>
      <c r="BV30" s="433">
        <v>1335893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201</v>
      </c>
      <c r="AN33" s="393"/>
      <c r="AO33" s="392" t="s">
        <v>198</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201</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IF('各会計、関係団体の財政状況及び健全化判断比率'!B34="","",'各会計、関係団体の財政状況及び健全化判断比率'!B34)</f>
        <v>伊予港上屋特別会計</v>
      </c>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松山養護老人ホーム事務組合（一般会計）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23</v>
      </c>
      <c r="CP34" s="389"/>
      <c r="CQ34" s="388" t="str">
        <f>IF('各会計、関係団体の財政状況及び健全化判断比率'!BS7="","",'各会計、関係団体の財政状況及び健全化判断比率'!BS7)</f>
        <v>株式会社　プロシーズ</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飲料水供給施設特別会計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国民健康保険特別会計（診療施設勘定）</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IF('各会計、関係団体の財政状況及び健全化判断比率'!B35="","",'各会計、関係団体の財政状況及び健全化判断比率'!B35)</f>
        <v>農業集落排水特別会計</v>
      </c>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松山養護老人ホーム事務組合（診療所事業会計）</v>
      </c>
      <c r="BZ35" s="388"/>
      <c r="CA35" s="388"/>
      <c r="CB35" s="388"/>
      <c r="CC35" s="388"/>
      <c r="CD35" s="388"/>
      <c r="CE35" s="388"/>
      <c r="CF35" s="388"/>
      <c r="CG35" s="388"/>
      <c r="CH35" s="388"/>
      <c r="CI35" s="388"/>
      <c r="CJ35" s="388"/>
      <c r="CK35" s="388"/>
      <c r="CL35" s="388"/>
      <c r="CM35" s="388"/>
      <c r="CN35" s="214"/>
      <c r="CO35" s="389">
        <f t="shared" ref="CO35:CO43" si="3">IF(CQ35="","",CO34+1)</f>
        <v>24</v>
      </c>
      <c r="CP35" s="389"/>
      <c r="CQ35" s="388" t="str">
        <f>IF('各会計、関係団体の財政状況及び健全化判断比率'!BS8="","",'各会計、関係団体の財政状況及び健全化判断比率'!BS8)</f>
        <v>株式会社　まちづくり郡中</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11</v>
      </c>
      <c r="BF36" s="389"/>
      <c r="BG36" s="388" t="str">
        <f>IF('各会計、関係団体の財政状況及び健全化判断比率'!B36="","",'各会計、関係団体の財政状況及び健全化判断比率'!B36)</f>
        <v>浄化槽整備特別会計</v>
      </c>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松山広域福祉施設事務組合（一般会計）</v>
      </c>
      <c r="BZ36" s="388"/>
      <c r="CA36" s="388"/>
      <c r="CB36" s="388"/>
      <c r="CC36" s="388"/>
      <c r="CD36" s="388"/>
      <c r="CE36" s="388"/>
      <c r="CF36" s="388"/>
      <c r="CG36" s="388"/>
      <c r="CH36" s="388"/>
      <c r="CI36" s="388"/>
      <c r="CJ36" s="388"/>
      <c r="CK36" s="388"/>
      <c r="CL36" s="388"/>
      <c r="CM36" s="388"/>
      <c r="CN36" s="214"/>
      <c r="CO36" s="389">
        <f t="shared" si="3"/>
        <v>25</v>
      </c>
      <c r="CP36" s="389"/>
      <c r="CQ36" s="388" t="str">
        <f>IF('各会計、関係団体の財政状況及び健全化判断比率'!BS9="","",'各会計、関係団体の財政状況及び健全化判断比率'!BS9)</f>
        <v>株式会社　シーサイドふたみ</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12</v>
      </c>
      <c r="BF37" s="389"/>
      <c r="BG37" s="388" t="str">
        <f>IF('各会計、関係団体の財政状況及び健全化判断比率'!B37="","",'各会計、関係団体の財政状況及び健全化判断比率'!B37)</f>
        <v>都市総合文化施設運営事業特別会計</v>
      </c>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松山広域福祉施設事務組合（公営企業会計）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17</v>
      </c>
      <c r="BX38" s="389"/>
      <c r="BY38" s="388" t="str">
        <f>IF('各会計、関係団体の財政状況及び健全化判断比率'!B72="","",'各会計、関係団体の財政状況及び健全化判断比率'!B72)</f>
        <v>愛媛県市町総合事務組合（退職手当事業分）</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18</v>
      </c>
      <c r="BX39" s="389"/>
      <c r="BY39" s="388" t="str">
        <f>IF('各会計、関係団体の財政状況及び健全化判断比率'!B73="","",'各会計、関係団体の財政状況及び健全化判断比率'!B73)</f>
        <v>愛媛県市町総合事務組合（消防補償事業分）</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19</v>
      </c>
      <c r="BX40" s="389"/>
      <c r="BY40" s="388" t="str">
        <f>IF('各会計、関係団体の財政状況及び健全化判断比率'!B74="","",'各会計、関係団体の財政状況及び健全化判断比率'!B74)</f>
        <v>愛媛県市町総合事務組合（交通災害事業分）</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20</v>
      </c>
      <c r="BX41" s="389"/>
      <c r="BY41" s="388" t="str">
        <f>IF('各会計、関係団体の財政状況及び健全化判断比率'!B75="","",'各会計、関係団体の財政状況及び健全化判断比率'!B75)</f>
        <v>愛媛県市町総合事務組合（自治会館事業分）</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21</v>
      </c>
      <c r="BX42" s="389"/>
      <c r="BY42" s="388" t="str">
        <f>IF('各会計、関係団体の財政状況及び健全化判断比率'!B76="","",'各会計、関係団体の財政状況及び健全化判断比率'!B76)</f>
        <v>愛媛県市町総合事務組合（議員公務災害事業分）</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22</v>
      </c>
      <c r="BX43" s="389"/>
      <c r="BY43" s="388" t="str">
        <f>IF('各会計、関係団体の財政状況及び健全化判断比率'!B77="","",'各会計、関係団体の財政状況及び健全化判断比率'!B77)</f>
        <v>愛媛県市町総合事務組合（共通経費分）</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uoeM9jDknGjqZhkojt0Dg2nqsSikre+CZfnVlyEUdjB/XdPbRM99W+VviIhvACTazJfooX/gnqhRdEAsK1nBlg==" saltValue="BbrSG9XZZdJj2ngUOURn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563</v>
      </c>
      <c r="D34" s="1212"/>
      <c r="E34" s="1213"/>
      <c r="F34" s="32">
        <v>8.75</v>
      </c>
      <c r="G34" s="33">
        <v>9.2799999999999994</v>
      </c>
      <c r="H34" s="33">
        <v>9.66</v>
      </c>
      <c r="I34" s="33">
        <v>9.1999999999999993</v>
      </c>
      <c r="J34" s="34">
        <v>8.09</v>
      </c>
      <c r="K34" s="22"/>
      <c r="L34" s="22"/>
      <c r="M34" s="22"/>
      <c r="N34" s="22"/>
      <c r="O34" s="22"/>
      <c r="P34" s="22"/>
    </row>
    <row r="35" spans="1:16" ht="39" customHeight="1" x14ac:dyDescent="0.15">
      <c r="A35" s="22"/>
      <c r="B35" s="35"/>
      <c r="C35" s="1206" t="s">
        <v>564</v>
      </c>
      <c r="D35" s="1207"/>
      <c r="E35" s="1208"/>
      <c r="F35" s="36">
        <v>7.12</v>
      </c>
      <c r="G35" s="37">
        <v>6.64</v>
      </c>
      <c r="H35" s="37">
        <v>5.67</v>
      </c>
      <c r="I35" s="37">
        <v>6.04</v>
      </c>
      <c r="J35" s="38">
        <v>7.99</v>
      </c>
      <c r="K35" s="22"/>
      <c r="L35" s="22"/>
      <c r="M35" s="22"/>
      <c r="N35" s="22"/>
      <c r="O35" s="22"/>
      <c r="P35" s="22"/>
    </row>
    <row r="36" spans="1:16" ht="39" customHeight="1" x14ac:dyDescent="0.15">
      <c r="A36" s="22"/>
      <c r="B36" s="35"/>
      <c r="C36" s="1206" t="s">
        <v>565</v>
      </c>
      <c r="D36" s="1207"/>
      <c r="E36" s="1208"/>
      <c r="F36" s="36">
        <v>0.41</v>
      </c>
      <c r="G36" s="37">
        <v>0.38</v>
      </c>
      <c r="H36" s="37">
        <v>1.1399999999999999</v>
      </c>
      <c r="I36" s="37">
        <v>0.67</v>
      </c>
      <c r="J36" s="38">
        <v>1.1200000000000001</v>
      </c>
      <c r="K36" s="22"/>
      <c r="L36" s="22"/>
      <c r="M36" s="22"/>
      <c r="N36" s="22"/>
      <c r="O36" s="22"/>
      <c r="P36" s="22"/>
    </row>
    <row r="37" spans="1:16" ht="39" customHeight="1" x14ac:dyDescent="0.15">
      <c r="A37" s="22"/>
      <c r="B37" s="35"/>
      <c r="C37" s="1206" t="s">
        <v>566</v>
      </c>
      <c r="D37" s="1207"/>
      <c r="E37" s="1208"/>
      <c r="F37" s="36">
        <v>2.23</v>
      </c>
      <c r="G37" s="37">
        <v>2.81</v>
      </c>
      <c r="H37" s="37">
        <v>0.31</v>
      </c>
      <c r="I37" s="37">
        <v>0.53</v>
      </c>
      <c r="J37" s="38">
        <v>0.85</v>
      </c>
      <c r="K37" s="22"/>
      <c r="L37" s="22"/>
      <c r="M37" s="22"/>
      <c r="N37" s="22"/>
      <c r="O37" s="22"/>
      <c r="P37" s="22"/>
    </row>
    <row r="38" spans="1:16" ht="39" customHeight="1" x14ac:dyDescent="0.15">
      <c r="A38" s="22"/>
      <c r="B38" s="35"/>
      <c r="C38" s="1206" t="s">
        <v>567</v>
      </c>
      <c r="D38" s="1207"/>
      <c r="E38" s="1208"/>
      <c r="F38" s="36" t="s">
        <v>513</v>
      </c>
      <c r="G38" s="37" t="s">
        <v>513</v>
      </c>
      <c r="H38" s="37" t="s">
        <v>513</v>
      </c>
      <c r="I38" s="37" t="s">
        <v>513</v>
      </c>
      <c r="J38" s="38">
        <v>0.67</v>
      </c>
      <c r="K38" s="22"/>
      <c r="L38" s="22"/>
      <c r="M38" s="22"/>
      <c r="N38" s="22"/>
      <c r="O38" s="22"/>
      <c r="P38" s="22"/>
    </row>
    <row r="39" spans="1:16" ht="39" customHeight="1" x14ac:dyDescent="0.15">
      <c r="A39" s="22"/>
      <c r="B39" s="35"/>
      <c r="C39" s="1206" t="s">
        <v>568</v>
      </c>
      <c r="D39" s="1207"/>
      <c r="E39" s="1208"/>
      <c r="F39" s="36">
        <v>0.19</v>
      </c>
      <c r="G39" s="37">
        <v>0.19</v>
      </c>
      <c r="H39" s="37">
        <v>0.17</v>
      </c>
      <c r="I39" s="37">
        <v>0.17</v>
      </c>
      <c r="J39" s="38">
        <v>0.16</v>
      </c>
      <c r="K39" s="22"/>
      <c r="L39" s="22"/>
      <c r="M39" s="22"/>
      <c r="N39" s="22"/>
      <c r="O39" s="22"/>
      <c r="P39" s="22"/>
    </row>
    <row r="40" spans="1:16" ht="39" customHeight="1" x14ac:dyDescent="0.15">
      <c r="A40" s="22"/>
      <c r="B40" s="35"/>
      <c r="C40" s="1206" t="s">
        <v>569</v>
      </c>
      <c r="D40" s="1207"/>
      <c r="E40" s="1208"/>
      <c r="F40" s="36">
        <v>0</v>
      </c>
      <c r="G40" s="37">
        <v>0</v>
      </c>
      <c r="H40" s="37">
        <v>0</v>
      </c>
      <c r="I40" s="37">
        <v>0</v>
      </c>
      <c r="J40" s="38">
        <v>0.04</v>
      </c>
      <c r="K40" s="22"/>
      <c r="L40" s="22"/>
      <c r="M40" s="22"/>
      <c r="N40" s="22"/>
      <c r="O40" s="22"/>
      <c r="P40" s="22"/>
    </row>
    <row r="41" spans="1:16" ht="39" customHeight="1" x14ac:dyDescent="0.15">
      <c r="A41" s="22"/>
      <c r="B41" s="35"/>
      <c r="C41" s="1206" t="s">
        <v>570</v>
      </c>
      <c r="D41" s="1207"/>
      <c r="E41" s="1208"/>
      <c r="F41" s="36">
        <v>0.01</v>
      </c>
      <c r="G41" s="37">
        <v>0.01</v>
      </c>
      <c r="H41" s="37">
        <v>0.01</v>
      </c>
      <c r="I41" s="37">
        <v>0</v>
      </c>
      <c r="J41" s="38">
        <v>0.02</v>
      </c>
      <c r="K41" s="22"/>
      <c r="L41" s="22"/>
      <c r="M41" s="22"/>
      <c r="N41" s="22"/>
      <c r="O41" s="22"/>
      <c r="P41" s="22"/>
    </row>
    <row r="42" spans="1:16" ht="39" customHeight="1" x14ac:dyDescent="0.15">
      <c r="A42" s="22"/>
      <c r="B42" s="39"/>
      <c r="C42" s="1206" t="s">
        <v>571</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572</v>
      </c>
      <c r="D43" s="1210"/>
      <c r="E43" s="1211"/>
      <c r="F43" s="41">
        <v>0.06</v>
      </c>
      <c r="G43" s="42">
        <v>0.06</v>
      </c>
      <c r="H43" s="42">
        <v>0.06</v>
      </c>
      <c r="I43" s="42">
        <v>0.26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oLGPw2SYVEElzGSsKpooFyUWS5AyGcZdUJQ4Gnwb6fwVDq3dUINOrY8JN+zgOgZOshSu3vkyVXriIEDGCU7bQ==" saltValue="sIX9RqDR/h8myAp+2R59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1704</v>
      </c>
      <c r="L45" s="60">
        <v>1711</v>
      </c>
      <c r="M45" s="60">
        <v>1642</v>
      </c>
      <c r="N45" s="60">
        <v>1705</v>
      </c>
      <c r="O45" s="61">
        <v>1836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34"/>
      <c r="C48" s="1235"/>
      <c r="D48" s="62"/>
      <c r="E48" s="1216" t="s">
        <v>15</v>
      </c>
      <c r="F48" s="1216"/>
      <c r="G48" s="1216"/>
      <c r="H48" s="1216"/>
      <c r="I48" s="1216"/>
      <c r="J48" s="1217"/>
      <c r="K48" s="63">
        <v>574</v>
      </c>
      <c r="L48" s="64">
        <v>624</v>
      </c>
      <c r="M48" s="64">
        <v>704</v>
      </c>
      <c r="N48" s="64">
        <v>696</v>
      </c>
      <c r="O48" s="65">
        <v>388</v>
      </c>
      <c r="P48" s="48"/>
      <c r="Q48" s="48"/>
      <c r="R48" s="48"/>
      <c r="S48" s="48"/>
      <c r="T48" s="48"/>
      <c r="U48" s="48"/>
    </row>
    <row r="49" spans="1:21" ht="30.75" customHeight="1" x14ac:dyDescent="0.15">
      <c r="A49" s="48"/>
      <c r="B49" s="1234"/>
      <c r="C49" s="1235"/>
      <c r="D49" s="62"/>
      <c r="E49" s="1216" t="s">
        <v>16</v>
      </c>
      <c r="F49" s="1216"/>
      <c r="G49" s="1216"/>
      <c r="H49" s="1216"/>
      <c r="I49" s="1216"/>
      <c r="J49" s="1217"/>
      <c r="K49" s="63">
        <v>102</v>
      </c>
      <c r="L49" s="64">
        <v>108</v>
      </c>
      <c r="M49" s="64">
        <v>111</v>
      </c>
      <c r="N49" s="64">
        <v>113</v>
      </c>
      <c r="O49" s="65">
        <v>119</v>
      </c>
      <c r="P49" s="48"/>
      <c r="Q49" s="48"/>
      <c r="R49" s="48"/>
      <c r="S49" s="48"/>
      <c r="T49" s="48"/>
      <c r="U49" s="48"/>
    </row>
    <row r="50" spans="1:21" ht="30.75" customHeight="1" x14ac:dyDescent="0.15">
      <c r="A50" s="48"/>
      <c r="B50" s="1234"/>
      <c r="C50" s="1235"/>
      <c r="D50" s="62"/>
      <c r="E50" s="1216" t="s">
        <v>17</v>
      </c>
      <c r="F50" s="1216"/>
      <c r="G50" s="1216"/>
      <c r="H50" s="1216"/>
      <c r="I50" s="1216"/>
      <c r="J50" s="1217"/>
      <c r="K50" s="63">
        <v>22</v>
      </c>
      <c r="L50" s="64">
        <v>7</v>
      </c>
      <c r="M50" s="64">
        <v>6</v>
      </c>
      <c r="N50" s="64">
        <v>5</v>
      </c>
      <c r="O50" s="65">
        <v>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1736</v>
      </c>
      <c r="L52" s="64">
        <v>1724</v>
      </c>
      <c r="M52" s="64">
        <v>1722</v>
      </c>
      <c r="N52" s="64">
        <v>1786</v>
      </c>
      <c r="O52" s="65">
        <v>1827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666</v>
      </c>
      <c r="L53" s="69">
        <v>726</v>
      </c>
      <c r="M53" s="69">
        <v>741</v>
      </c>
      <c r="N53" s="69">
        <v>733</v>
      </c>
      <c r="O53" s="70">
        <v>519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7bClJ0JZa1O0J96wubNVSXqDPIflbaNUFsX0v+mV0q54xYY/BKciCxrMHvSZcT5dmQ8wgGMk/mpI8FV68RT/A==" saltValue="ak2mfH0lnSlJLxxLu8WW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40" zoomScaleNormal="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2" t="s">
        <v>30</v>
      </c>
      <c r="C41" s="1253"/>
      <c r="D41" s="102"/>
      <c r="E41" s="1254" t="s">
        <v>31</v>
      </c>
      <c r="F41" s="1254"/>
      <c r="G41" s="1254"/>
      <c r="H41" s="1255"/>
      <c r="I41" s="103">
        <v>21739</v>
      </c>
      <c r="J41" s="104">
        <v>22245</v>
      </c>
      <c r="K41" s="104">
        <v>22687</v>
      </c>
      <c r="L41" s="104">
        <v>23752</v>
      </c>
      <c r="M41" s="105">
        <v>23523</v>
      </c>
    </row>
    <row r="42" spans="2:13" ht="27.75" customHeight="1" x14ac:dyDescent="0.15">
      <c r="B42" s="1242"/>
      <c r="C42" s="1243"/>
      <c r="D42" s="106"/>
      <c r="E42" s="1246" t="s">
        <v>32</v>
      </c>
      <c r="F42" s="1246"/>
      <c r="G42" s="1246"/>
      <c r="H42" s="1247"/>
      <c r="I42" s="107" t="s">
        <v>513</v>
      </c>
      <c r="J42" s="108" t="s">
        <v>513</v>
      </c>
      <c r="K42" s="108" t="s">
        <v>513</v>
      </c>
      <c r="L42" s="108" t="s">
        <v>513</v>
      </c>
      <c r="M42" s="109" t="s">
        <v>513</v>
      </c>
    </row>
    <row r="43" spans="2:13" ht="27.75" customHeight="1" x14ac:dyDescent="0.15">
      <c r="B43" s="1242"/>
      <c r="C43" s="1243"/>
      <c r="D43" s="106"/>
      <c r="E43" s="1246" t="s">
        <v>33</v>
      </c>
      <c r="F43" s="1246"/>
      <c r="G43" s="1246"/>
      <c r="H43" s="1247"/>
      <c r="I43" s="107">
        <v>6852</v>
      </c>
      <c r="J43" s="108">
        <v>5976</v>
      </c>
      <c r="K43" s="108">
        <v>6017</v>
      </c>
      <c r="L43" s="108">
        <v>5737</v>
      </c>
      <c r="M43" s="109">
        <v>4501</v>
      </c>
    </row>
    <row r="44" spans="2:13" ht="27.75" customHeight="1" x14ac:dyDescent="0.15">
      <c r="B44" s="1242"/>
      <c r="C44" s="1243"/>
      <c r="D44" s="106"/>
      <c r="E44" s="1246" t="s">
        <v>34</v>
      </c>
      <c r="F44" s="1246"/>
      <c r="G44" s="1246"/>
      <c r="H44" s="1247"/>
      <c r="I44" s="107">
        <v>714</v>
      </c>
      <c r="J44" s="108">
        <v>698</v>
      </c>
      <c r="K44" s="108">
        <v>720</v>
      </c>
      <c r="L44" s="108">
        <v>664</v>
      </c>
      <c r="M44" s="109">
        <v>670</v>
      </c>
    </row>
    <row r="45" spans="2:13" ht="27.75" customHeight="1" x14ac:dyDescent="0.15">
      <c r="B45" s="1242"/>
      <c r="C45" s="1243"/>
      <c r="D45" s="106"/>
      <c r="E45" s="1246" t="s">
        <v>35</v>
      </c>
      <c r="F45" s="1246"/>
      <c r="G45" s="1246"/>
      <c r="H45" s="1247"/>
      <c r="I45" s="107">
        <v>2156</v>
      </c>
      <c r="J45" s="108">
        <v>1891</v>
      </c>
      <c r="K45" s="108">
        <v>1713</v>
      </c>
      <c r="L45" s="108">
        <v>1661</v>
      </c>
      <c r="M45" s="109">
        <v>1641</v>
      </c>
    </row>
    <row r="46" spans="2:13" ht="27.75" customHeight="1" x14ac:dyDescent="0.15">
      <c r="B46" s="1242"/>
      <c r="C46" s="1243"/>
      <c r="D46" s="110"/>
      <c r="E46" s="1246" t="s">
        <v>36</v>
      </c>
      <c r="F46" s="1246"/>
      <c r="G46" s="1246"/>
      <c r="H46" s="1247"/>
      <c r="I46" s="107" t="s">
        <v>513</v>
      </c>
      <c r="J46" s="108" t="s">
        <v>513</v>
      </c>
      <c r="K46" s="108" t="s">
        <v>513</v>
      </c>
      <c r="L46" s="108" t="s">
        <v>513</v>
      </c>
      <c r="M46" s="109" t="s">
        <v>513</v>
      </c>
    </row>
    <row r="47" spans="2:13" ht="27.75" customHeight="1" x14ac:dyDescent="0.15">
      <c r="B47" s="1242"/>
      <c r="C47" s="1243"/>
      <c r="D47" s="111"/>
      <c r="E47" s="1256" t="s">
        <v>37</v>
      </c>
      <c r="F47" s="1257"/>
      <c r="G47" s="1257"/>
      <c r="H47" s="1258"/>
      <c r="I47" s="107" t="s">
        <v>513</v>
      </c>
      <c r="J47" s="108" t="s">
        <v>513</v>
      </c>
      <c r="K47" s="108" t="s">
        <v>513</v>
      </c>
      <c r="L47" s="108" t="s">
        <v>513</v>
      </c>
      <c r="M47" s="109" t="s">
        <v>513</v>
      </c>
    </row>
    <row r="48" spans="2:13" ht="27.75" customHeight="1" x14ac:dyDescent="0.15">
      <c r="B48" s="1242"/>
      <c r="C48" s="1243"/>
      <c r="D48" s="106"/>
      <c r="E48" s="1246" t="s">
        <v>38</v>
      </c>
      <c r="F48" s="1246"/>
      <c r="G48" s="1246"/>
      <c r="H48" s="1247"/>
      <c r="I48" s="107" t="s">
        <v>513</v>
      </c>
      <c r="J48" s="108" t="s">
        <v>513</v>
      </c>
      <c r="K48" s="108" t="s">
        <v>513</v>
      </c>
      <c r="L48" s="108" t="s">
        <v>513</v>
      </c>
      <c r="M48" s="109" t="s">
        <v>513</v>
      </c>
    </row>
    <row r="49" spans="2:13" ht="27.75" customHeight="1" x14ac:dyDescent="0.15">
      <c r="B49" s="1244"/>
      <c r="C49" s="1245"/>
      <c r="D49" s="106"/>
      <c r="E49" s="1246" t="s">
        <v>39</v>
      </c>
      <c r="F49" s="1246"/>
      <c r="G49" s="1246"/>
      <c r="H49" s="1247"/>
      <c r="I49" s="107" t="s">
        <v>513</v>
      </c>
      <c r="J49" s="108" t="s">
        <v>513</v>
      </c>
      <c r="K49" s="108" t="s">
        <v>513</v>
      </c>
      <c r="L49" s="108" t="s">
        <v>513</v>
      </c>
      <c r="M49" s="109" t="s">
        <v>513</v>
      </c>
    </row>
    <row r="50" spans="2:13" ht="27.75" customHeight="1" x14ac:dyDescent="0.15">
      <c r="B50" s="1240" t="s">
        <v>40</v>
      </c>
      <c r="C50" s="1241"/>
      <c r="D50" s="112"/>
      <c r="E50" s="1246" t="s">
        <v>41</v>
      </c>
      <c r="F50" s="1246"/>
      <c r="G50" s="1246"/>
      <c r="H50" s="1247"/>
      <c r="I50" s="107">
        <v>4044</v>
      </c>
      <c r="J50" s="108">
        <v>3933</v>
      </c>
      <c r="K50" s="108">
        <v>4205</v>
      </c>
      <c r="L50" s="108">
        <v>4009</v>
      </c>
      <c r="M50" s="109">
        <v>4208</v>
      </c>
    </row>
    <row r="51" spans="2:13" ht="27.75" customHeight="1" x14ac:dyDescent="0.15">
      <c r="B51" s="1242"/>
      <c r="C51" s="1243"/>
      <c r="D51" s="106"/>
      <c r="E51" s="1246" t="s">
        <v>42</v>
      </c>
      <c r="F51" s="1246"/>
      <c r="G51" s="1246"/>
      <c r="H51" s="1247"/>
      <c r="I51" s="107">
        <v>187</v>
      </c>
      <c r="J51" s="108">
        <v>176</v>
      </c>
      <c r="K51" s="108">
        <v>108</v>
      </c>
      <c r="L51" s="108">
        <v>108</v>
      </c>
      <c r="M51" s="109">
        <v>89</v>
      </c>
    </row>
    <row r="52" spans="2:13" ht="27.75" customHeight="1" x14ac:dyDescent="0.15">
      <c r="B52" s="1244"/>
      <c r="C52" s="1245"/>
      <c r="D52" s="106"/>
      <c r="E52" s="1246" t="s">
        <v>43</v>
      </c>
      <c r="F52" s="1246"/>
      <c r="G52" s="1246"/>
      <c r="H52" s="1247"/>
      <c r="I52" s="107">
        <v>21262</v>
      </c>
      <c r="J52" s="108">
        <v>21584</v>
      </c>
      <c r="K52" s="108">
        <v>21705</v>
      </c>
      <c r="L52" s="108">
        <v>22107</v>
      </c>
      <c r="M52" s="109">
        <v>21647</v>
      </c>
    </row>
    <row r="53" spans="2:13" ht="27.75" customHeight="1" thickBot="1" x14ac:dyDescent="0.2">
      <c r="B53" s="1248" t="s">
        <v>44</v>
      </c>
      <c r="C53" s="1249"/>
      <c r="D53" s="113"/>
      <c r="E53" s="1250" t="s">
        <v>45</v>
      </c>
      <c r="F53" s="1250"/>
      <c r="G53" s="1250"/>
      <c r="H53" s="1251"/>
      <c r="I53" s="114">
        <v>5970</v>
      </c>
      <c r="J53" s="115">
        <v>5116</v>
      </c>
      <c r="K53" s="115">
        <v>5119</v>
      </c>
      <c r="L53" s="115">
        <v>5589</v>
      </c>
      <c r="M53" s="116">
        <v>4390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UNgVNbMn/iCYDMK335Wc+bdQA+6nJRTXgNhlNmSflrx2TPIREoTpfJfxmMGxLLFhE9wrRROXFoHu+Q1oAkPeA==" saltValue="iYK0JQJEC6mwRzxcQejN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C58" sqref="C58: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1761</v>
      </c>
      <c r="G55" s="128">
        <v>1872</v>
      </c>
      <c r="H55" s="129">
        <v>2072</v>
      </c>
    </row>
    <row r="56" spans="2:8" ht="52.5" customHeight="1" x14ac:dyDescent="0.15">
      <c r="B56" s="130"/>
      <c r="C56" s="1269" t="s">
        <v>49</v>
      </c>
      <c r="D56" s="1269"/>
      <c r="E56" s="1270"/>
      <c r="F56" s="131">
        <v>241</v>
      </c>
      <c r="G56" s="131">
        <v>241</v>
      </c>
      <c r="H56" s="132">
        <v>170</v>
      </c>
    </row>
    <row r="57" spans="2:8" ht="53.25" customHeight="1" x14ac:dyDescent="0.15">
      <c r="B57" s="130"/>
      <c r="C57" s="1271" t="s">
        <v>50</v>
      </c>
      <c r="D57" s="1271"/>
      <c r="E57" s="1272"/>
      <c r="F57" s="133">
        <v>1587</v>
      </c>
      <c r="G57" s="133">
        <v>1336</v>
      </c>
      <c r="H57" s="134">
        <v>1369</v>
      </c>
    </row>
    <row r="58" spans="2:8" ht="45.75" customHeight="1" x14ac:dyDescent="0.15">
      <c r="B58" s="135"/>
      <c r="C58" s="1259" t="s">
        <v>604</v>
      </c>
      <c r="D58" s="1260"/>
      <c r="E58" s="1261"/>
      <c r="F58" s="136">
        <v>643</v>
      </c>
      <c r="G58" s="136">
        <v>643</v>
      </c>
      <c r="H58" s="137">
        <v>643</v>
      </c>
    </row>
    <row r="59" spans="2:8" ht="45.75" customHeight="1" x14ac:dyDescent="0.15">
      <c r="B59" s="135"/>
      <c r="C59" s="1259" t="s">
        <v>605</v>
      </c>
      <c r="D59" s="1260"/>
      <c r="E59" s="1261"/>
      <c r="F59" s="136">
        <v>440</v>
      </c>
      <c r="G59" s="136">
        <v>367</v>
      </c>
      <c r="H59" s="137">
        <v>339</v>
      </c>
    </row>
    <row r="60" spans="2:8" ht="45.75" customHeight="1" x14ac:dyDescent="0.15">
      <c r="B60" s="135"/>
      <c r="C60" s="1259" t="s">
        <v>606</v>
      </c>
      <c r="D60" s="1260"/>
      <c r="E60" s="1261"/>
      <c r="F60" s="136">
        <v>148</v>
      </c>
      <c r="G60" s="136">
        <v>148</v>
      </c>
      <c r="H60" s="137">
        <v>148</v>
      </c>
    </row>
    <row r="61" spans="2:8" ht="45.75" customHeight="1" x14ac:dyDescent="0.15">
      <c r="B61" s="135"/>
      <c r="C61" s="1259" t="s">
        <v>607</v>
      </c>
      <c r="D61" s="1260"/>
      <c r="E61" s="1261"/>
      <c r="F61" s="136">
        <v>111</v>
      </c>
      <c r="G61" s="136">
        <v>83</v>
      </c>
      <c r="H61" s="137">
        <v>117</v>
      </c>
    </row>
    <row r="62" spans="2:8" ht="45.75" customHeight="1" thickBot="1" x14ac:dyDescent="0.2">
      <c r="B62" s="138"/>
      <c r="C62" s="1262" t="s">
        <v>608</v>
      </c>
      <c r="D62" s="1263"/>
      <c r="E62" s="1264"/>
      <c r="F62" s="139">
        <v>14</v>
      </c>
      <c r="G62" s="139">
        <v>24</v>
      </c>
      <c r="H62" s="140">
        <v>34</v>
      </c>
    </row>
    <row r="63" spans="2:8" ht="52.5" customHeight="1" thickBot="1" x14ac:dyDescent="0.2">
      <c r="B63" s="141"/>
      <c r="C63" s="1265" t="s">
        <v>51</v>
      </c>
      <c r="D63" s="1265"/>
      <c r="E63" s="1266"/>
      <c r="F63" s="142">
        <v>3589</v>
      </c>
      <c r="G63" s="142">
        <v>3448</v>
      </c>
      <c r="H63" s="143">
        <v>3611</v>
      </c>
    </row>
    <row r="64" spans="2:8" ht="15" customHeight="1" x14ac:dyDescent="0.15"/>
  </sheetData>
  <sheetProtection algorithmName="SHA-512" hashValue="V35EbsHoEQslZ2zc7qO726HVd0rJ7xjfRbrJsI6X6l+RMXnRrIHU47CEmhfwUFhCpQHb36nfdBis9z7pv5VYfQ==" saltValue="b1oS5id4ro4MOkAwHpCg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2" zoomScaleNormal="100" zoomScaleSheetLayoutView="55" workbookViewId="0">
      <selection activeCell="AN43" sqref="AN43:DC47"/>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619</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555</v>
      </c>
      <c r="BQ50" s="1283"/>
      <c r="BR50" s="1283"/>
      <c r="BS50" s="1283"/>
      <c r="BT50" s="1283"/>
      <c r="BU50" s="1283"/>
      <c r="BV50" s="1283"/>
      <c r="BW50" s="1283"/>
      <c r="BX50" s="1283" t="s">
        <v>556</v>
      </c>
      <c r="BY50" s="1283"/>
      <c r="BZ50" s="1283"/>
      <c r="CA50" s="1283"/>
      <c r="CB50" s="1283"/>
      <c r="CC50" s="1283"/>
      <c r="CD50" s="1283"/>
      <c r="CE50" s="1283"/>
      <c r="CF50" s="1283" t="s">
        <v>557</v>
      </c>
      <c r="CG50" s="1283"/>
      <c r="CH50" s="1283"/>
      <c r="CI50" s="1283"/>
      <c r="CJ50" s="1283"/>
      <c r="CK50" s="1283"/>
      <c r="CL50" s="1283"/>
      <c r="CM50" s="1283"/>
      <c r="CN50" s="1283" t="s">
        <v>558</v>
      </c>
      <c r="CO50" s="1283"/>
      <c r="CP50" s="1283"/>
      <c r="CQ50" s="1283"/>
      <c r="CR50" s="1283"/>
      <c r="CS50" s="1283"/>
      <c r="CT50" s="1283"/>
      <c r="CU50" s="1283"/>
      <c r="CV50" s="1283" t="s">
        <v>559</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612</v>
      </c>
      <c r="AO51" s="1282"/>
      <c r="AP51" s="1282"/>
      <c r="AQ51" s="1282"/>
      <c r="AR51" s="1282"/>
      <c r="AS51" s="1282"/>
      <c r="AT51" s="1282"/>
      <c r="AU51" s="1282"/>
      <c r="AV51" s="1282"/>
      <c r="AW51" s="1282"/>
      <c r="AX51" s="1282"/>
      <c r="AY51" s="1282"/>
      <c r="AZ51" s="1282"/>
      <c r="BA51" s="1282"/>
      <c r="BB51" s="1282" t="s">
        <v>610</v>
      </c>
      <c r="BC51" s="1282"/>
      <c r="BD51" s="1282"/>
      <c r="BE51" s="1282"/>
      <c r="BF51" s="1282"/>
      <c r="BG51" s="1282"/>
      <c r="BH51" s="1282"/>
      <c r="BI51" s="1282"/>
      <c r="BJ51" s="1282"/>
      <c r="BK51" s="1282"/>
      <c r="BL51" s="1282"/>
      <c r="BM51" s="1282"/>
      <c r="BN51" s="1282"/>
      <c r="BO51" s="1282"/>
      <c r="BP51" s="1281">
        <v>65</v>
      </c>
      <c r="BQ51" s="1281"/>
      <c r="BR51" s="1281"/>
      <c r="BS51" s="1281"/>
      <c r="BT51" s="1281"/>
      <c r="BU51" s="1281"/>
      <c r="BV51" s="1281"/>
      <c r="BW51" s="1281"/>
      <c r="BX51" s="1281">
        <v>57.5</v>
      </c>
      <c r="BY51" s="1281"/>
      <c r="BZ51" s="1281"/>
      <c r="CA51" s="1281"/>
      <c r="CB51" s="1281"/>
      <c r="CC51" s="1281"/>
      <c r="CD51" s="1281"/>
      <c r="CE51" s="1281"/>
      <c r="CF51" s="1281">
        <v>58.2</v>
      </c>
      <c r="CG51" s="1281"/>
      <c r="CH51" s="1281"/>
      <c r="CI51" s="1281"/>
      <c r="CJ51" s="1281"/>
      <c r="CK51" s="1281"/>
      <c r="CL51" s="1281"/>
      <c r="CM51" s="1281"/>
      <c r="CN51" s="1281">
        <v>64.099999999999994</v>
      </c>
      <c r="CO51" s="1281"/>
      <c r="CP51" s="1281"/>
      <c r="CQ51" s="1281"/>
      <c r="CR51" s="1281"/>
      <c r="CS51" s="1281"/>
      <c r="CT51" s="1281"/>
      <c r="CU51" s="1281"/>
      <c r="CV51" s="1281">
        <v>49.4</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617</v>
      </c>
      <c r="BC53" s="1282"/>
      <c r="BD53" s="1282"/>
      <c r="BE53" s="1282"/>
      <c r="BF53" s="1282"/>
      <c r="BG53" s="1282"/>
      <c r="BH53" s="1282"/>
      <c r="BI53" s="1282"/>
      <c r="BJ53" s="1282"/>
      <c r="BK53" s="1282"/>
      <c r="BL53" s="1282"/>
      <c r="BM53" s="1282"/>
      <c r="BN53" s="1282"/>
      <c r="BO53" s="1282"/>
      <c r="BP53" s="1281">
        <v>58.2</v>
      </c>
      <c r="BQ53" s="1281"/>
      <c r="BR53" s="1281"/>
      <c r="BS53" s="1281"/>
      <c r="BT53" s="1281"/>
      <c r="BU53" s="1281"/>
      <c r="BV53" s="1281"/>
      <c r="BW53" s="1281"/>
      <c r="BX53" s="1281">
        <v>57.1</v>
      </c>
      <c r="BY53" s="1281"/>
      <c r="BZ53" s="1281"/>
      <c r="CA53" s="1281"/>
      <c r="CB53" s="1281"/>
      <c r="CC53" s="1281"/>
      <c r="CD53" s="1281"/>
      <c r="CE53" s="1281"/>
      <c r="CF53" s="1281">
        <v>58.7</v>
      </c>
      <c r="CG53" s="1281"/>
      <c r="CH53" s="1281"/>
      <c r="CI53" s="1281"/>
      <c r="CJ53" s="1281"/>
      <c r="CK53" s="1281"/>
      <c r="CL53" s="1281"/>
      <c r="CM53" s="1281"/>
      <c r="CN53" s="1281">
        <v>55.4</v>
      </c>
      <c r="CO53" s="1281"/>
      <c r="CP53" s="1281"/>
      <c r="CQ53" s="1281"/>
      <c r="CR53" s="1281"/>
      <c r="CS53" s="1281"/>
      <c r="CT53" s="1281"/>
      <c r="CU53" s="1281"/>
      <c r="CV53" s="1281">
        <v>56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611</v>
      </c>
      <c r="AO55" s="1283"/>
      <c r="AP55" s="1283"/>
      <c r="AQ55" s="1283"/>
      <c r="AR55" s="1283"/>
      <c r="AS55" s="1283"/>
      <c r="AT55" s="1283"/>
      <c r="AU55" s="1283"/>
      <c r="AV55" s="1283"/>
      <c r="AW55" s="1283"/>
      <c r="AX55" s="1283"/>
      <c r="AY55" s="1283"/>
      <c r="AZ55" s="1283"/>
      <c r="BA55" s="1283"/>
      <c r="BB55" s="1282" t="s">
        <v>610</v>
      </c>
      <c r="BC55" s="1282"/>
      <c r="BD55" s="1282"/>
      <c r="BE55" s="1282"/>
      <c r="BF55" s="1282"/>
      <c r="BG55" s="1282"/>
      <c r="BH55" s="1282"/>
      <c r="BI55" s="1282"/>
      <c r="BJ55" s="1282"/>
      <c r="BK55" s="1282"/>
      <c r="BL55" s="1282"/>
      <c r="BM55" s="1282"/>
      <c r="BN55" s="1282"/>
      <c r="BO55" s="1282"/>
      <c r="BP55" s="1281">
        <v>54.6</v>
      </c>
      <c r="BQ55" s="1281"/>
      <c r="BR55" s="1281"/>
      <c r="BS55" s="1281"/>
      <c r="BT55" s="1281"/>
      <c r="BU55" s="1281"/>
      <c r="BV55" s="1281"/>
      <c r="BW55" s="1281"/>
      <c r="BX55" s="1281">
        <v>53.2</v>
      </c>
      <c r="BY55" s="1281"/>
      <c r="BZ55" s="1281"/>
      <c r="CA55" s="1281"/>
      <c r="CB55" s="1281"/>
      <c r="CC55" s="1281"/>
      <c r="CD55" s="1281"/>
      <c r="CE55" s="1281"/>
      <c r="CF55" s="1281">
        <v>47.9</v>
      </c>
      <c r="CG55" s="1281"/>
      <c r="CH55" s="1281"/>
      <c r="CI55" s="1281"/>
      <c r="CJ55" s="1281"/>
      <c r="CK55" s="1281"/>
      <c r="CL55" s="1281"/>
      <c r="CM55" s="1281"/>
      <c r="CN55" s="1281">
        <v>49</v>
      </c>
      <c r="CO55" s="1281"/>
      <c r="CP55" s="1281"/>
      <c r="CQ55" s="1281"/>
      <c r="CR55" s="1281"/>
      <c r="CS55" s="1281"/>
      <c r="CT55" s="1281"/>
      <c r="CU55" s="1281"/>
      <c r="CV55" s="1281">
        <v>41.3</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617</v>
      </c>
      <c r="BC57" s="1282"/>
      <c r="BD57" s="1282"/>
      <c r="BE57" s="1282"/>
      <c r="BF57" s="1282"/>
      <c r="BG57" s="1282"/>
      <c r="BH57" s="1282"/>
      <c r="BI57" s="1282"/>
      <c r="BJ57" s="1282"/>
      <c r="BK57" s="1282"/>
      <c r="BL57" s="1282"/>
      <c r="BM57" s="1282"/>
      <c r="BN57" s="1282"/>
      <c r="BO57" s="1282"/>
      <c r="BP57" s="1281">
        <v>58.3</v>
      </c>
      <c r="BQ57" s="1281"/>
      <c r="BR57" s="1281"/>
      <c r="BS57" s="1281"/>
      <c r="BT57" s="1281"/>
      <c r="BU57" s="1281"/>
      <c r="BV57" s="1281"/>
      <c r="BW57" s="1281"/>
      <c r="BX57" s="1281">
        <v>59.6</v>
      </c>
      <c r="BY57" s="1281"/>
      <c r="BZ57" s="1281"/>
      <c r="CA57" s="1281"/>
      <c r="CB57" s="1281"/>
      <c r="CC57" s="1281"/>
      <c r="CD57" s="1281"/>
      <c r="CE57" s="1281"/>
      <c r="CF57" s="1281">
        <v>60.8</v>
      </c>
      <c r="CG57" s="1281"/>
      <c r="CH57" s="1281"/>
      <c r="CI57" s="1281"/>
      <c r="CJ57" s="1281"/>
      <c r="CK57" s="1281"/>
      <c r="CL57" s="1281"/>
      <c r="CM57" s="1281"/>
      <c r="CN57" s="1281">
        <v>61</v>
      </c>
      <c r="CO57" s="1281"/>
      <c r="CP57" s="1281"/>
      <c r="CQ57" s="1281"/>
      <c r="CR57" s="1281"/>
      <c r="CS57" s="1281"/>
      <c r="CT57" s="1281"/>
      <c r="CU57" s="1281"/>
      <c r="CV57" s="1281">
        <v>63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616</v>
      </c>
    </row>
    <row r="64" spans="1:109" ht="13.5" x14ac:dyDescent="0.15">
      <c r="B64" s="1274"/>
      <c r="G64" s="1311"/>
      <c r="I64" s="1313"/>
      <c r="J64" s="1313"/>
      <c r="K64" s="1313"/>
      <c r="L64" s="1313"/>
      <c r="M64" s="1313"/>
      <c r="N64" s="1312"/>
      <c r="AM64" s="1311"/>
      <c r="AN64" s="1311" t="s">
        <v>615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555</v>
      </c>
      <c r="BQ72" s="1283"/>
      <c r="BR72" s="1283"/>
      <c r="BS72" s="1283"/>
      <c r="BT72" s="1283"/>
      <c r="BU72" s="1283"/>
      <c r="BV72" s="1283"/>
      <c r="BW72" s="1283"/>
      <c r="BX72" s="1283" t="s">
        <v>556</v>
      </c>
      <c r="BY72" s="1283"/>
      <c r="BZ72" s="1283"/>
      <c r="CA72" s="1283"/>
      <c r="CB72" s="1283"/>
      <c r="CC72" s="1283"/>
      <c r="CD72" s="1283"/>
      <c r="CE72" s="1283"/>
      <c r="CF72" s="1283" t="s">
        <v>557</v>
      </c>
      <c r="CG72" s="1283"/>
      <c r="CH72" s="1283"/>
      <c r="CI72" s="1283"/>
      <c r="CJ72" s="1283"/>
      <c r="CK72" s="1283"/>
      <c r="CL72" s="1283"/>
      <c r="CM72" s="1283"/>
      <c r="CN72" s="1283" t="s">
        <v>558</v>
      </c>
      <c r="CO72" s="1283"/>
      <c r="CP72" s="1283"/>
      <c r="CQ72" s="1283"/>
      <c r="CR72" s="1283"/>
      <c r="CS72" s="1283"/>
      <c r="CT72" s="1283"/>
      <c r="CU72" s="1283"/>
      <c r="CV72" s="1283" t="s">
        <v>559</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612</v>
      </c>
      <c r="AO73" s="1282"/>
      <c r="AP73" s="1282"/>
      <c r="AQ73" s="1282"/>
      <c r="AR73" s="1282"/>
      <c r="AS73" s="1282"/>
      <c r="AT73" s="1282"/>
      <c r="AU73" s="1282"/>
      <c r="AV73" s="1282"/>
      <c r="AW73" s="1282"/>
      <c r="AX73" s="1282"/>
      <c r="AY73" s="1282"/>
      <c r="AZ73" s="1282"/>
      <c r="BA73" s="1282"/>
      <c r="BB73" s="1282" t="s">
        <v>610</v>
      </c>
      <c r="BC73" s="1282"/>
      <c r="BD73" s="1282"/>
      <c r="BE73" s="1282"/>
      <c r="BF73" s="1282"/>
      <c r="BG73" s="1282"/>
      <c r="BH73" s="1282"/>
      <c r="BI73" s="1282"/>
      <c r="BJ73" s="1282"/>
      <c r="BK73" s="1282"/>
      <c r="BL73" s="1282"/>
      <c r="BM73" s="1282"/>
      <c r="BN73" s="1282"/>
      <c r="BO73" s="1282"/>
      <c r="BP73" s="1281">
        <v>65</v>
      </c>
      <c r="BQ73" s="1281"/>
      <c r="BR73" s="1281"/>
      <c r="BS73" s="1281"/>
      <c r="BT73" s="1281"/>
      <c r="BU73" s="1281"/>
      <c r="BV73" s="1281"/>
      <c r="BW73" s="1281"/>
      <c r="BX73" s="1281">
        <v>57.5</v>
      </c>
      <c r="BY73" s="1281"/>
      <c r="BZ73" s="1281"/>
      <c r="CA73" s="1281"/>
      <c r="CB73" s="1281"/>
      <c r="CC73" s="1281"/>
      <c r="CD73" s="1281"/>
      <c r="CE73" s="1281"/>
      <c r="CF73" s="1281">
        <v>58.2</v>
      </c>
      <c r="CG73" s="1281"/>
      <c r="CH73" s="1281"/>
      <c r="CI73" s="1281"/>
      <c r="CJ73" s="1281"/>
      <c r="CK73" s="1281"/>
      <c r="CL73" s="1281"/>
      <c r="CM73" s="1281"/>
      <c r="CN73" s="1281">
        <v>64.099999999999994</v>
      </c>
      <c r="CO73" s="1281"/>
      <c r="CP73" s="1281"/>
      <c r="CQ73" s="1281"/>
      <c r="CR73" s="1281"/>
      <c r="CS73" s="1281"/>
      <c r="CT73" s="1281"/>
      <c r="CU73" s="1281"/>
      <c r="CV73" s="1281">
        <v>49.4</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609</v>
      </c>
      <c r="BC75" s="1282"/>
      <c r="BD75" s="1282"/>
      <c r="BE75" s="1282"/>
      <c r="BF75" s="1282"/>
      <c r="BG75" s="1282"/>
      <c r="BH75" s="1282"/>
      <c r="BI75" s="1282"/>
      <c r="BJ75" s="1282"/>
      <c r="BK75" s="1282"/>
      <c r="BL75" s="1282"/>
      <c r="BM75" s="1282"/>
      <c r="BN75" s="1282"/>
      <c r="BO75" s="1282"/>
      <c r="BP75" s="1281">
        <v>7.9</v>
      </c>
      <c r="BQ75" s="1281"/>
      <c r="BR75" s="1281"/>
      <c r="BS75" s="1281"/>
      <c r="BT75" s="1281"/>
      <c r="BU75" s="1281"/>
      <c r="BV75" s="1281"/>
      <c r="BW75" s="1281"/>
      <c r="BX75" s="1281">
        <v>7.6</v>
      </c>
      <c r="BY75" s="1281"/>
      <c r="BZ75" s="1281"/>
      <c r="CA75" s="1281"/>
      <c r="CB75" s="1281"/>
      <c r="CC75" s="1281"/>
      <c r="CD75" s="1281"/>
      <c r="CE75" s="1281"/>
      <c r="CF75" s="1281">
        <v>7.9</v>
      </c>
      <c r="CG75" s="1281"/>
      <c r="CH75" s="1281"/>
      <c r="CI75" s="1281"/>
      <c r="CJ75" s="1281"/>
      <c r="CK75" s="1281"/>
      <c r="CL75" s="1281"/>
      <c r="CM75" s="1281"/>
      <c r="CN75" s="1281">
        <v>8.3000000000000007</v>
      </c>
      <c r="CO75" s="1281"/>
      <c r="CP75" s="1281"/>
      <c r="CQ75" s="1281"/>
      <c r="CR75" s="1281"/>
      <c r="CS75" s="1281"/>
      <c r="CT75" s="1281"/>
      <c r="CU75" s="1281"/>
      <c r="CV75" s="1281">
        <v>7.5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611</v>
      </c>
      <c r="AO77" s="1283"/>
      <c r="AP77" s="1283"/>
      <c r="AQ77" s="1283"/>
      <c r="AR77" s="1283"/>
      <c r="AS77" s="1283"/>
      <c r="AT77" s="1283"/>
      <c r="AU77" s="1283"/>
      <c r="AV77" s="1283"/>
      <c r="AW77" s="1283"/>
      <c r="AX77" s="1283"/>
      <c r="AY77" s="1283"/>
      <c r="AZ77" s="1283"/>
      <c r="BA77" s="1283"/>
      <c r="BB77" s="1282" t="s">
        <v>610</v>
      </c>
      <c r="BC77" s="1282"/>
      <c r="BD77" s="1282"/>
      <c r="BE77" s="1282"/>
      <c r="BF77" s="1282"/>
      <c r="BG77" s="1282"/>
      <c r="BH77" s="1282"/>
      <c r="BI77" s="1282"/>
      <c r="BJ77" s="1282"/>
      <c r="BK77" s="1282"/>
      <c r="BL77" s="1282"/>
      <c r="BM77" s="1282"/>
      <c r="BN77" s="1282"/>
      <c r="BO77" s="1282"/>
      <c r="BP77" s="1281">
        <v>54.6</v>
      </c>
      <c r="BQ77" s="1281"/>
      <c r="BR77" s="1281"/>
      <c r="BS77" s="1281"/>
      <c r="BT77" s="1281"/>
      <c r="BU77" s="1281"/>
      <c r="BV77" s="1281"/>
      <c r="BW77" s="1281"/>
      <c r="BX77" s="1281">
        <v>53.2</v>
      </c>
      <c r="BY77" s="1281"/>
      <c r="BZ77" s="1281"/>
      <c r="CA77" s="1281"/>
      <c r="CB77" s="1281"/>
      <c r="CC77" s="1281"/>
      <c r="CD77" s="1281"/>
      <c r="CE77" s="1281"/>
      <c r="CF77" s="1281">
        <v>47.9</v>
      </c>
      <c r="CG77" s="1281"/>
      <c r="CH77" s="1281"/>
      <c r="CI77" s="1281"/>
      <c r="CJ77" s="1281"/>
      <c r="CK77" s="1281"/>
      <c r="CL77" s="1281"/>
      <c r="CM77" s="1281"/>
      <c r="CN77" s="1281">
        <v>49</v>
      </c>
      <c r="CO77" s="1281"/>
      <c r="CP77" s="1281"/>
      <c r="CQ77" s="1281"/>
      <c r="CR77" s="1281"/>
      <c r="CS77" s="1281"/>
      <c r="CT77" s="1281"/>
      <c r="CU77" s="1281"/>
      <c r="CV77" s="1281">
        <v>41.3</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609</v>
      </c>
      <c r="BC79" s="1282"/>
      <c r="BD79" s="1282"/>
      <c r="BE79" s="1282"/>
      <c r="BF79" s="1282"/>
      <c r="BG79" s="1282"/>
      <c r="BH79" s="1282"/>
      <c r="BI79" s="1282"/>
      <c r="BJ79" s="1282"/>
      <c r="BK79" s="1282"/>
      <c r="BL79" s="1282"/>
      <c r="BM79" s="1282"/>
      <c r="BN79" s="1282"/>
      <c r="BO79" s="1282"/>
      <c r="BP79" s="1281">
        <v>10</v>
      </c>
      <c r="BQ79" s="1281"/>
      <c r="BR79" s="1281"/>
      <c r="BS79" s="1281"/>
      <c r="BT79" s="1281"/>
      <c r="BU79" s="1281"/>
      <c r="BV79" s="1281"/>
      <c r="BW79" s="1281"/>
      <c r="BX79" s="1281">
        <v>9.8000000000000007</v>
      </c>
      <c r="BY79" s="1281"/>
      <c r="BZ79" s="1281"/>
      <c r="CA79" s="1281"/>
      <c r="CB79" s="1281"/>
      <c r="CC79" s="1281"/>
      <c r="CD79" s="1281"/>
      <c r="CE79" s="1281"/>
      <c r="CF79" s="1281">
        <v>9.6</v>
      </c>
      <c r="CG79" s="1281"/>
      <c r="CH79" s="1281"/>
      <c r="CI79" s="1281"/>
      <c r="CJ79" s="1281"/>
      <c r="CK79" s="1281"/>
      <c r="CL79" s="1281"/>
      <c r="CM79" s="1281"/>
      <c r="CN79" s="1281">
        <v>9.5</v>
      </c>
      <c r="CO79" s="1281"/>
      <c r="CP79" s="1281"/>
      <c r="CQ79" s="1281"/>
      <c r="CR79" s="1281"/>
      <c r="CS79" s="1281"/>
      <c r="CT79" s="1281"/>
      <c r="CU79" s="1281"/>
      <c r="CV79" s="1281">
        <v>9.1999999999999993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QP/O637S/NdKnr25ZGxq8+gyES7djOELo8sjdUxdZbOD5P4UXCXEHPrU8UyI0qr0oZvyub2jT2S5uUSCBCw2w==" saltValue="BjTkJpzXhCl9B9Pto42MN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70" workbookViewId="0">
      <selection activeCell="BJ94" sqref="BJ9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aKLPxP6aHOisR4tqeBywo0YNPpBzAddz0+E7TL+hOy3HqNSVFMV2vr1Aw6akR/utzd93srF6b4pfN49g8Pg6LA==" saltValue="GvZzMpgwvysBAqy27bEX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G92" sqref="AG9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R5KmWAqz/zw2j5cDkVAGiK4lXRoTr9+cnNiJXKFWin+Te5hBo6zGDZr9BrUSdu4jwUYhtrhX0zTOAt9S450GVw==" saltValue="oyfZMzFQZnWZKTEIKBO5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81779</v>
      </c>
      <c r="E3" s="162"/>
      <c r="F3" s="163">
        <v>83280</v>
      </c>
      <c r="G3" s="164"/>
      <c r="H3" s="165"/>
    </row>
    <row r="4" spans="1:8" x14ac:dyDescent="0.15">
      <c r="A4" s="166"/>
      <c r="B4" s="167"/>
      <c r="C4" s="168"/>
      <c r="D4" s="169">
        <v>69007</v>
      </c>
      <c r="E4" s="170"/>
      <c r="F4" s="171">
        <v>43123</v>
      </c>
      <c r="G4" s="172"/>
      <c r="H4" s="173"/>
    </row>
    <row r="5" spans="1:8" x14ac:dyDescent="0.15">
      <c r="A5" s="154" t="s">
        <v>547</v>
      </c>
      <c r="B5" s="159"/>
      <c r="C5" s="160"/>
      <c r="D5" s="161">
        <v>66254</v>
      </c>
      <c r="E5" s="162"/>
      <c r="F5" s="163">
        <v>88968</v>
      </c>
      <c r="G5" s="164"/>
      <c r="H5" s="165"/>
    </row>
    <row r="6" spans="1:8" x14ac:dyDescent="0.15">
      <c r="A6" s="166"/>
      <c r="B6" s="167"/>
      <c r="C6" s="168"/>
      <c r="D6" s="169">
        <v>38663</v>
      </c>
      <c r="E6" s="170"/>
      <c r="F6" s="171">
        <v>45482</v>
      </c>
      <c r="G6" s="172"/>
      <c r="H6" s="173"/>
    </row>
    <row r="7" spans="1:8" x14ac:dyDescent="0.15">
      <c r="A7" s="154" t="s">
        <v>548</v>
      </c>
      <c r="B7" s="159"/>
      <c r="C7" s="160"/>
      <c r="D7" s="161">
        <v>65646</v>
      </c>
      <c r="E7" s="162"/>
      <c r="F7" s="163">
        <v>85173</v>
      </c>
      <c r="G7" s="164"/>
      <c r="H7" s="165"/>
    </row>
    <row r="8" spans="1:8" x14ac:dyDescent="0.15">
      <c r="A8" s="166"/>
      <c r="B8" s="167"/>
      <c r="C8" s="168"/>
      <c r="D8" s="169">
        <v>12018</v>
      </c>
      <c r="E8" s="170"/>
      <c r="F8" s="171">
        <v>43913</v>
      </c>
      <c r="G8" s="172"/>
      <c r="H8" s="173"/>
    </row>
    <row r="9" spans="1:8" x14ac:dyDescent="0.15">
      <c r="A9" s="154" t="s">
        <v>549</v>
      </c>
      <c r="B9" s="159"/>
      <c r="C9" s="160"/>
      <c r="D9" s="161">
        <v>115417</v>
      </c>
      <c r="E9" s="162"/>
      <c r="F9" s="163">
        <v>94081</v>
      </c>
      <c r="G9" s="164"/>
      <c r="H9" s="165"/>
    </row>
    <row r="10" spans="1:8" x14ac:dyDescent="0.15">
      <c r="A10" s="166"/>
      <c r="B10" s="167"/>
      <c r="C10" s="168"/>
      <c r="D10" s="169">
        <v>12726</v>
      </c>
      <c r="E10" s="170"/>
      <c r="F10" s="171">
        <v>48949</v>
      </c>
      <c r="G10" s="172"/>
      <c r="H10" s="173"/>
    </row>
    <row r="11" spans="1:8" x14ac:dyDescent="0.15">
      <c r="A11" s="154" t="s">
        <v>550</v>
      </c>
      <c r="B11" s="159"/>
      <c r="C11" s="160"/>
      <c r="D11" s="161">
        <v>33110</v>
      </c>
      <c r="E11" s="162"/>
      <c r="F11" s="163">
        <v>92632</v>
      </c>
      <c r="G11" s="164"/>
      <c r="H11" s="165"/>
    </row>
    <row r="12" spans="1:8" x14ac:dyDescent="0.15">
      <c r="A12" s="166"/>
      <c r="B12" s="167"/>
      <c r="C12" s="174"/>
      <c r="D12" s="169">
        <v>26454</v>
      </c>
      <c r="E12" s="170"/>
      <c r="F12" s="171">
        <v>47978</v>
      </c>
      <c r="G12" s="172"/>
      <c r="H12" s="173"/>
    </row>
    <row r="13" spans="1:8" x14ac:dyDescent="0.15">
      <c r="A13" s="154"/>
      <c r="B13" s="159"/>
      <c r="C13" s="175"/>
      <c r="D13" s="176">
        <v>72441</v>
      </c>
      <c r="E13" s="177"/>
      <c r="F13" s="178">
        <v>88827</v>
      </c>
      <c r="G13" s="179"/>
      <c r="H13" s="165"/>
    </row>
    <row r="14" spans="1:8" x14ac:dyDescent="0.15">
      <c r="A14" s="166"/>
      <c r="B14" s="167"/>
      <c r="C14" s="168"/>
      <c r="D14" s="169">
        <v>31774</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7.12</v>
      </c>
      <c r="C19" s="180">
        <f>ROUND(VALUE(SUBSTITUTE(実質収支比率等に係る経年分析!G$48,"▲","-")),2)</f>
        <v>6.64</v>
      </c>
      <c r="D19" s="180">
        <f>ROUND(VALUE(SUBSTITUTE(実質収支比率等に係る経年分析!H$48,"▲","-")),2)</f>
        <v>5.68</v>
      </c>
      <c r="E19" s="180">
        <f>ROUND(VALUE(SUBSTITUTE(実質収支比率等に係る経年分析!I$48,"▲","-")),2)</f>
        <v>6.04</v>
      </c>
      <c r="F19" s="180">
        <f>ROUND(VALUE(SUBSTITUTE(実質収支比率等に係る経年分析!J$48,"▲","-")),2)</f>
        <v>7.99</v>
      </c>
    </row>
    <row r="20" spans="1:11" x14ac:dyDescent="0.15">
      <c r="A20" s="180" t="s">
        <v>55</v>
      </c>
      <c r="B20" s="180">
        <f>ROUND(VALUE(SUBSTITUTE(実質収支比率等に係る経年分析!F$47,"▲","-")),2)</f>
        <v>16.170000000000002</v>
      </c>
      <c r="C20" s="180">
        <f>ROUND(VALUE(SUBSTITUTE(実質収支比率等に係る経年分析!G$47,"▲","-")),2)</f>
        <v>16.61</v>
      </c>
      <c r="D20" s="180">
        <f>ROUND(VALUE(SUBSTITUTE(実質収支比率等に係る経年分析!H$47,"▲","-")),2)</f>
        <v>16.78</v>
      </c>
      <c r="E20" s="180">
        <f>ROUND(VALUE(SUBSTITUTE(実質収支比率等に係る経年分析!I$47,"▲","-")),2)</f>
        <v>17.87</v>
      </c>
      <c r="F20" s="180">
        <f>ROUND(VALUE(SUBSTITUTE(実質収支比率等に係る経年分析!J$47,"▲","-")),2)</f>
        <v>19.37</v>
      </c>
    </row>
    <row r="21" spans="1:11" x14ac:dyDescent="0.15">
      <c r="A21" s="180" t="s">
        <v>56</v>
      </c>
      <c r="B21" s="180">
        <f>IF(ISNUMBER(VALUE(SUBSTITUTE(実質収支比率等に係る経年分析!F$49,"▲","-"))),ROUND(VALUE(SUBSTITUTE(実質収支比率等に係る経年分析!F$49,"▲","-")),2),NA())</f>
        <v>-2</v>
      </c>
      <c r="C21" s="180">
        <f>IF(ISNUMBER(VALUE(SUBSTITUTE(実質収支比率等に係る経年分析!G$49,"▲","-"))),ROUND(VALUE(SUBSTITUTE(実質収支比率等に係る経年分析!G$49,"▲","-")),2),NA())</f>
        <v>-0.67</v>
      </c>
      <c r="D21" s="180">
        <f>IF(ISNUMBER(VALUE(SUBSTITUTE(実質収支比率等に係る経年分析!H$49,"▲","-"))),ROUND(VALUE(SUBSTITUTE(実質収支比率等に係る経年分析!H$49,"▲","-")),2),NA())</f>
        <v>-1.03</v>
      </c>
      <c r="E21" s="180">
        <f>IF(ISNUMBER(VALUE(SUBSTITUTE(実質収支比率等に係る経年分析!I$49,"▲","-"))),ROUND(VALUE(SUBSTITUTE(実質収支比率等に係る経年分析!I$49,"▲","-")),2),NA())</f>
        <v>1.41</v>
      </c>
      <c r="F21" s="180">
        <f>IF(ISNUMBER(VALUE(SUBSTITUTE(実質収支比率等に係る経年分析!J$49,"▲","-"))),ROUND(VALUE(SUBSTITUTE(実質収支比率等に係る経年分析!J$49,"▲","-")),2),NA())</f>
        <v>3.95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伊予港上屋特別会計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国民健康保険特別会計（診療施設勘定）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1.1399999999999999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9.2799999999999994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9.1999999999999993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1736</v>
      </c>
      <c r="E42" s="182"/>
      <c r="F42" s="182"/>
      <c r="G42" s="182">
        <f>'実質公債費比率（分子）の構造'!L$52</f>
        <v>1724</v>
      </c>
      <c r="H42" s="182"/>
      <c r="I42" s="182"/>
      <c r="J42" s="182">
        <f>'実質公債費比率（分子）の構造'!M$52</f>
        <v>1722</v>
      </c>
      <c r="K42" s="182"/>
      <c r="L42" s="182"/>
      <c r="M42" s="182">
        <f>'実質公債費比率（分子）の構造'!N$52</f>
        <v>1786</v>
      </c>
      <c r="N42" s="182"/>
      <c r="O42" s="182"/>
      <c r="P42" s="182">
        <f>'実質公債費比率（分子）の構造'!O$52</f>
        <v>1827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22</v>
      </c>
      <c r="C44" s="182"/>
      <c r="D44" s="182"/>
      <c r="E44" s="182">
        <f>'実質公債費比率（分子）の構造'!L$50</f>
        <v>7</v>
      </c>
      <c r="F44" s="182"/>
      <c r="G44" s="182"/>
      <c r="H44" s="182">
        <f>'実質公債費比率（分子）の構造'!M$50</f>
        <v>6</v>
      </c>
      <c r="I44" s="182"/>
      <c r="J44" s="182"/>
      <c r="K44" s="182">
        <f>'実質公債費比率（分子）の構造'!N$50</f>
        <v>5</v>
      </c>
      <c r="L44" s="182"/>
      <c r="M44" s="182"/>
      <c r="N44" s="182">
        <f>'実質公債費比率（分子）の構造'!O$50</f>
        <v>3</v>
      </c>
      <c r="O44" s="182"/>
      <c r="P44" s="182"/>
    </row>
    <row r="45" spans="1:16" x14ac:dyDescent="0.15">
      <c r="A45" s="182" t="s">
        <v>66</v>
      </c>
      <c r="B45" s="182">
        <f>'実質公債費比率（分子）の構造'!K$49</f>
        <v>102</v>
      </c>
      <c r="C45" s="182"/>
      <c r="D45" s="182"/>
      <c r="E45" s="182">
        <f>'実質公債費比率（分子）の構造'!L$49</f>
        <v>108</v>
      </c>
      <c r="F45" s="182"/>
      <c r="G45" s="182"/>
      <c r="H45" s="182">
        <f>'実質公債費比率（分子）の構造'!M$49</f>
        <v>111</v>
      </c>
      <c r="I45" s="182"/>
      <c r="J45" s="182"/>
      <c r="K45" s="182">
        <f>'実質公債費比率（分子）の構造'!N$49</f>
        <v>113</v>
      </c>
      <c r="L45" s="182"/>
      <c r="M45" s="182"/>
      <c r="N45" s="182">
        <f>'実質公債費比率（分子）の構造'!O$49</f>
        <v>119</v>
      </c>
      <c r="O45" s="182"/>
      <c r="P45" s="182"/>
    </row>
    <row r="46" spans="1:16" x14ac:dyDescent="0.15">
      <c r="A46" s="182" t="s">
        <v>67</v>
      </c>
      <c r="B46" s="182">
        <f>'実質公債費比率（分子）の構造'!K$48</f>
        <v>574</v>
      </c>
      <c r="C46" s="182"/>
      <c r="D46" s="182"/>
      <c r="E46" s="182">
        <f>'実質公債費比率（分子）の構造'!L$48</f>
        <v>624</v>
      </c>
      <c r="F46" s="182"/>
      <c r="G46" s="182"/>
      <c r="H46" s="182">
        <f>'実質公債費比率（分子）の構造'!M$48</f>
        <v>704</v>
      </c>
      <c r="I46" s="182"/>
      <c r="J46" s="182"/>
      <c r="K46" s="182">
        <f>'実質公債費比率（分子）の構造'!N$48</f>
        <v>696</v>
      </c>
      <c r="L46" s="182"/>
      <c r="M46" s="182"/>
      <c r="N46" s="182">
        <f>'実質公債費比率（分子）の構造'!O$48</f>
        <v>388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1704</v>
      </c>
      <c r="C49" s="182"/>
      <c r="D49" s="182"/>
      <c r="E49" s="182">
        <f>'実質公債費比率（分子）の構造'!L$45</f>
        <v>1711</v>
      </c>
      <c r="F49" s="182"/>
      <c r="G49" s="182"/>
      <c r="H49" s="182">
        <f>'実質公債費比率（分子）の構造'!M$45</f>
        <v>1642</v>
      </c>
      <c r="I49" s="182"/>
      <c r="J49" s="182"/>
      <c r="K49" s="182">
        <f>'実質公債費比率（分子）の構造'!N$45</f>
        <v>1705</v>
      </c>
      <c r="L49" s="182"/>
      <c r="M49" s="182"/>
      <c r="N49" s="182">
        <f>'実質公債費比率（分子）の構造'!O$45</f>
        <v>1836</v>
      </c>
      <c r="O49" s="182"/>
      <c r="P49" s="182"/>
    </row>
    <row r="50" spans="1:16" x14ac:dyDescent="0.15">
      <c r="A50" s="182" t="s">
        <v>71</v>
      </c>
      <c r="B50" s="182" t="e">
        <f>NA()</f>
        <v>#N/A</v>
      </c>
      <c r="C50" s="182">
        <f>IF(ISNUMBER('実質公債費比率（分子）の構造'!K$53),'実質公債費比率（分子）の構造'!K$53,NA())</f>
        <v>666</v>
      </c>
      <c r="D50" s="182" t="e">
        <f>NA()</f>
        <v>#N/A</v>
      </c>
      <c r="E50" s="182" t="e">
        <f>NA()</f>
        <v>#N/A</v>
      </c>
      <c r="F50" s="182">
        <f>IF(ISNUMBER('実質公債費比率（分子）の構造'!L$53),'実質公債費比率（分子）の構造'!L$53,NA())</f>
        <v>726</v>
      </c>
      <c r="G50" s="182" t="e">
        <f>NA()</f>
        <v>#N/A</v>
      </c>
      <c r="H50" s="182" t="e">
        <f>NA()</f>
        <v>#N/A</v>
      </c>
      <c r="I50" s="182">
        <f>IF(ISNUMBER('実質公債費比率（分子）の構造'!M$53),'実質公債費比率（分子）の構造'!M$53,NA())</f>
        <v>741</v>
      </c>
      <c r="J50" s="182" t="e">
        <f>NA()</f>
        <v>#N/A</v>
      </c>
      <c r="K50" s="182" t="e">
        <f>NA()</f>
        <v>#N/A</v>
      </c>
      <c r="L50" s="182">
        <f>IF(ISNUMBER('実質公債費比率（分子）の構造'!N$53),'実質公債費比率（分子）の構造'!N$53,NA())</f>
        <v>733</v>
      </c>
      <c r="M50" s="182" t="e">
        <f>NA()</f>
        <v>#N/A</v>
      </c>
      <c r="N50" s="182" t="e">
        <f>NA()</f>
        <v>#N/A</v>
      </c>
      <c r="O50" s="182">
        <f>IF(ISNUMBER('実質公債費比率（分子）の構造'!O$53),'実質公債費比率（分子）の構造'!O$53,NA())</f>
        <v>519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21262</v>
      </c>
      <c r="E56" s="181"/>
      <c r="F56" s="181"/>
      <c r="G56" s="181">
        <f>'将来負担比率（分子）の構造'!J$52</f>
        <v>21584</v>
      </c>
      <c r="H56" s="181"/>
      <c r="I56" s="181"/>
      <c r="J56" s="181">
        <f>'将来負担比率（分子）の構造'!K$52</f>
        <v>21705</v>
      </c>
      <c r="K56" s="181"/>
      <c r="L56" s="181"/>
      <c r="M56" s="181">
        <f>'将来負担比率（分子）の構造'!L$52</f>
        <v>22107</v>
      </c>
      <c r="N56" s="181"/>
      <c r="O56" s="181"/>
      <c r="P56" s="181">
        <f>'将来負担比率（分子）の構造'!M$52</f>
        <v>21647</v>
      </c>
    </row>
    <row r="57" spans="1:16" x14ac:dyDescent="0.15">
      <c r="A57" s="181" t="s">
        <v>42</v>
      </c>
      <c r="B57" s="181"/>
      <c r="C57" s="181"/>
      <c r="D57" s="181">
        <f>'将来負担比率（分子）の構造'!I$51</f>
        <v>187</v>
      </c>
      <c r="E57" s="181"/>
      <c r="F57" s="181"/>
      <c r="G57" s="181">
        <f>'将来負担比率（分子）の構造'!J$51</f>
        <v>176</v>
      </c>
      <c r="H57" s="181"/>
      <c r="I57" s="181"/>
      <c r="J57" s="181">
        <f>'将来負担比率（分子）の構造'!K$51</f>
        <v>108</v>
      </c>
      <c r="K57" s="181"/>
      <c r="L57" s="181"/>
      <c r="M57" s="181">
        <f>'将来負担比率（分子）の構造'!L$51</f>
        <v>108</v>
      </c>
      <c r="N57" s="181"/>
      <c r="O57" s="181"/>
      <c r="P57" s="181">
        <f>'将来負担比率（分子）の構造'!M$51</f>
        <v>89</v>
      </c>
    </row>
    <row r="58" spans="1:16" x14ac:dyDescent="0.15">
      <c r="A58" s="181" t="s">
        <v>41</v>
      </c>
      <c r="B58" s="181"/>
      <c r="C58" s="181"/>
      <c r="D58" s="181">
        <f>'将来負担比率（分子）の構造'!I$50</f>
        <v>4044</v>
      </c>
      <c r="E58" s="181"/>
      <c r="F58" s="181"/>
      <c r="G58" s="181">
        <f>'将来負担比率（分子）の構造'!J$50</f>
        <v>3933</v>
      </c>
      <c r="H58" s="181"/>
      <c r="I58" s="181"/>
      <c r="J58" s="181">
        <f>'将来負担比率（分子）の構造'!K$50</f>
        <v>4205</v>
      </c>
      <c r="K58" s="181"/>
      <c r="L58" s="181"/>
      <c r="M58" s="181">
        <f>'将来負担比率（分子）の構造'!L$50</f>
        <v>4009</v>
      </c>
      <c r="N58" s="181"/>
      <c r="O58" s="181"/>
      <c r="P58" s="181">
        <f>'将来負担比率（分子）の構造'!M$50</f>
        <v>4208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2156</v>
      </c>
      <c r="C62" s="181"/>
      <c r="D62" s="181"/>
      <c r="E62" s="181">
        <f>'将来負担比率（分子）の構造'!J$45</f>
        <v>1891</v>
      </c>
      <c r="F62" s="181"/>
      <c r="G62" s="181"/>
      <c r="H62" s="181">
        <f>'将来負担比率（分子）の構造'!K$45</f>
        <v>1713</v>
      </c>
      <c r="I62" s="181"/>
      <c r="J62" s="181"/>
      <c r="K62" s="181">
        <f>'将来負担比率（分子）の構造'!L$45</f>
        <v>1661</v>
      </c>
      <c r="L62" s="181"/>
      <c r="M62" s="181"/>
      <c r="N62" s="181">
        <f>'将来負担比率（分子）の構造'!M$45</f>
        <v>1641</v>
      </c>
      <c r="O62" s="181"/>
      <c r="P62" s="181"/>
    </row>
    <row r="63" spans="1:16" x14ac:dyDescent="0.15">
      <c r="A63" s="181" t="s">
        <v>34</v>
      </c>
      <c r="B63" s="181">
        <f>'将来負担比率（分子）の構造'!I$44</f>
        <v>714</v>
      </c>
      <c r="C63" s="181"/>
      <c r="D63" s="181"/>
      <c r="E63" s="181">
        <f>'将来負担比率（分子）の構造'!J$44</f>
        <v>698</v>
      </c>
      <c r="F63" s="181"/>
      <c r="G63" s="181"/>
      <c r="H63" s="181">
        <f>'将来負担比率（分子）の構造'!K$44</f>
        <v>720</v>
      </c>
      <c r="I63" s="181"/>
      <c r="J63" s="181"/>
      <c r="K63" s="181">
        <f>'将来負担比率（分子）の構造'!L$44</f>
        <v>664</v>
      </c>
      <c r="L63" s="181"/>
      <c r="M63" s="181"/>
      <c r="N63" s="181">
        <f>'将来負担比率（分子）の構造'!M$44</f>
        <v>670</v>
      </c>
      <c r="O63" s="181"/>
      <c r="P63" s="181"/>
    </row>
    <row r="64" spans="1:16" x14ac:dyDescent="0.15">
      <c r="A64" s="181" t="s">
        <v>33</v>
      </c>
      <c r="B64" s="181">
        <f>'将来負担比率（分子）の構造'!I$43</f>
        <v>6852</v>
      </c>
      <c r="C64" s="181"/>
      <c r="D64" s="181"/>
      <c r="E64" s="181">
        <f>'将来負担比率（分子）の構造'!J$43</f>
        <v>5976</v>
      </c>
      <c r="F64" s="181"/>
      <c r="G64" s="181"/>
      <c r="H64" s="181">
        <f>'将来負担比率（分子）の構造'!K$43</f>
        <v>6017</v>
      </c>
      <c r="I64" s="181"/>
      <c r="J64" s="181"/>
      <c r="K64" s="181">
        <f>'将来負担比率（分子）の構造'!L$43</f>
        <v>5737</v>
      </c>
      <c r="L64" s="181"/>
      <c r="M64" s="181"/>
      <c r="N64" s="181">
        <f>'将来負担比率（分子）の構造'!M$43</f>
        <v>4501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21739</v>
      </c>
      <c r="C66" s="181"/>
      <c r="D66" s="181"/>
      <c r="E66" s="181">
        <f>'将来負担比率（分子）の構造'!J$41</f>
        <v>22245</v>
      </c>
      <c r="F66" s="181"/>
      <c r="G66" s="181"/>
      <c r="H66" s="181">
        <f>'将来負担比率（分子）の構造'!K$41</f>
        <v>22687</v>
      </c>
      <c r="I66" s="181"/>
      <c r="J66" s="181"/>
      <c r="K66" s="181">
        <f>'将来負担比率（分子）の構造'!L$41</f>
        <v>23752</v>
      </c>
      <c r="L66" s="181"/>
      <c r="M66" s="181"/>
      <c r="N66" s="181">
        <f>'将来負担比率（分子）の構造'!M$41</f>
        <v>23523</v>
      </c>
      <c r="O66" s="181"/>
      <c r="P66" s="181"/>
    </row>
    <row r="67" spans="1:16" x14ac:dyDescent="0.15">
      <c r="A67" s="181" t="s">
        <v>75</v>
      </c>
      <c r="B67" s="181" t="e">
        <f>NA()</f>
        <v>#N/A</v>
      </c>
      <c r="C67" s="181">
        <f>IF(ISNUMBER('将来負担比率（分子）の構造'!I$53), IF('将来負担比率（分子）の構造'!I$53 &lt; 0, 0, '将来負担比率（分子）の構造'!I$53), NA())</f>
        <v>5970</v>
      </c>
      <c r="D67" s="181" t="e">
        <f>NA()</f>
        <v>#N/A</v>
      </c>
      <c r="E67" s="181" t="e">
        <f>NA()</f>
        <v>#N/A</v>
      </c>
      <c r="F67" s="181">
        <f>IF(ISNUMBER('将来負担比率（分子）の構造'!J$53), IF('将来負担比率（分子）の構造'!J$53 &lt; 0, 0, '将来負担比率（分子）の構造'!J$53), NA())</f>
        <v>5116</v>
      </c>
      <c r="G67" s="181" t="e">
        <f>NA()</f>
        <v>#N/A</v>
      </c>
      <c r="H67" s="181" t="e">
        <f>NA()</f>
        <v>#N/A</v>
      </c>
      <c r="I67" s="181">
        <f>IF(ISNUMBER('将来負担比率（分子）の構造'!K$53), IF('将来負担比率（分子）の構造'!K$53 &lt; 0, 0, '将来負担比率（分子）の構造'!K$53), NA())</f>
        <v>5119</v>
      </c>
      <c r="J67" s="181" t="e">
        <f>NA()</f>
        <v>#N/A</v>
      </c>
      <c r="K67" s="181" t="e">
        <f>NA()</f>
        <v>#N/A</v>
      </c>
      <c r="L67" s="181">
        <f>IF(ISNUMBER('将来負担比率（分子）の構造'!L$53), IF('将来負担比率（分子）の構造'!L$53 &lt; 0, 0, '将来負担比率（分子）の構造'!L$53), NA())</f>
        <v>5589</v>
      </c>
      <c r="M67" s="181" t="e">
        <f>NA()</f>
        <v>#N/A</v>
      </c>
      <c r="N67" s="181" t="e">
        <f>NA()</f>
        <v>#N/A</v>
      </c>
      <c r="O67" s="181">
        <f>IF(ISNUMBER('将来負担比率（分子）の構造'!M$53), IF('将来負担比率（分子）の構造'!M$53 &lt; 0, 0, '将来負担比率（分子）の構造'!M$53), NA())</f>
        <v>4390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1761</v>
      </c>
      <c r="C72" s="185">
        <f>基金残高に係る経年分析!G55</f>
        <v>1872</v>
      </c>
      <c r="D72" s="185">
        <f>基金残高に係る経年分析!H55</f>
        <v>2072</v>
      </c>
    </row>
    <row r="73" spans="1:16" x14ac:dyDescent="0.15">
      <c r="A73" s="184" t="s">
        <v>78</v>
      </c>
      <c r="B73" s="185">
        <f>基金残高に係る経年分析!F56</f>
        <v>241</v>
      </c>
      <c r="C73" s="185">
        <f>基金残高に係る経年分析!G56</f>
        <v>241</v>
      </c>
      <c r="D73" s="185">
        <f>基金残高に係る経年分析!H56</f>
        <v>170</v>
      </c>
    </row>
    <row r="74" spans="1:16" x14ac:dyDescent="0.15">
      <c r="A74" s="184" t="s">
        <v>79</v>
      </c>
      <c r="B74" s="185">
        <f>基金残高に係る経年分析!F57</f>
        <v>1587</v>
      </c>
      <c r="C74" s="185">
        <f>基金残高に係る経年分析!G57</f>
        <v>1336</v>
      </c>
      <c r="D74" s="185">
        <f>基金残高に係る経年分析!H57</f>
        <v>1369</v>
      </c>
    </row>
  </sheetData>
  <sheetProtection algorithmName="SHA-512" hashValue="czmZabbfwXFswldapbk1dAMKK6r7x0+GV6nWvKfHkTLLuxukET+zmNLvzcdg5qQMxmdVYYBxBa5LtieIWGGy9g==" saltValue="08p84Wgvh9YGi3Mmvak5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228</v>
      </c>
      <c r="C5" s="713"/>
      <c r="D5" s="713"/>
      <c r="E5" s="713"/>
      <c r="F5" s="713"/>
      <c r="G5" s="713"/>
      <c r="H5" s="713"/>
      <c r="I5" s="713"/>
      <c r="J5" s="713"/>
      <c r="K5" s="713"/>
      <c r="L5" s="713"/>
      <c r="M5" s="713"/>
      <c r="N5" s="713"/>
      <c r="O5" s="713"/>
      <c r="P5" s="713"/>
      <c r="Q5" s="714"/>
      <c r="R5" s="697">
        <v>3865556</v>
      </c>
      <c r="S5" s="698"/>
      <c r="T5" s="698"/>
      <c r="U5" s="698"/>
      <c r="V5" s="698"/>
      <c r="W5" s="698"/>
      <c r="X5" s="698"/>
      <c r="Y5" s="741"/>
      <c r="Z5" s="759">
        <v>17.399999999999999</v>
      </c>
      <c r="AA5" s="759"/>
      <c r="AB5" s="759"/>
      <c r="AC5" s="759"/>
      <c r="AD5" s="760">
        <v>3865556</v>
      </c>
      <c r="AE5" s="760"/>
      <c r="AF5" s="760"/>
      <c r="AG5" s="760"/>
      <c r="AH5" s="760"/>
      <c r="AI5" s="760"/>
      <c r="AJ5" s="760"/>
      <c r="AK5" s="760"/>
      <c r="AL5" s="742">
        <v>37.4</v>
      </c>
      <c r="AM5" s="717"/>
      <c r="AN5" s="717"/>
      <c r="AO5" s="743"/>
      <c r="AP5" s="712" t="s">
        <v>229</v>
      </c>
      <c r="AQ5" s="713"/>
      <c r="AR5" s="713"/>
      <c r="AS5" s="713"/>
      <c r="AT5" s="713"/>
      <c r="AU5" s="713"/>
      <c r="AV5" s="713"/>
      <c r="AW5" s="713"/>
      <c r="AX5" s="713"/>
      <c r="AY5" s="713"/>
      <c r="AZ5" s="713"/>
      <c r="BA5" s="713"/>
      <c r="BB5" s="713"/>
      <c r="BC5" s="713"/>
      <c r="BD5" s="713"/>
      <c r="BE5" s="713"/>
      <c r="BF5" s="714"/>
      <c r="BG5" s="642">
        <v>3865556</v>
      </c>
      <c r="BH5" s="643"/>
      <c r="BI5" s="643"/>
      <c r="BJ5" s="643"/>
      <c r="BK5" s="643"/>
      <c r="BL5" s="643"/>
      <c r="BM5" s="643"/>
      <c r="BN5" s="644"/>
      <c r="BO5" s="675">
        <v>100</v>
      </c>
      <c r="BP5" s="675"/>
      <c r="BQ5" s="675"/>
      <c r="BR5" s="675"/>
      <c r="BS5" s="676">
        <v>54680</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178372</v>
      </c>
      <c r="S6" s="643"/>
      <c r="T6" s="643"/>
      <c r="U6" s="643"/>
      <c r="V6" s="643"/>
      <c r="W6" s="643"/>
      <c r="X6" s="643"/>
      <c r="Y6" s="644"/>
      <c r="Z6" s="675">
        <v>0.8</v>
      </c>
      <c r="AA6" s="675"/>
      <c r="AB6" s="675"/>
      <c r="AC6" s="675"/>
      <c r="AD6" s="676">
        <v>178372</v>
      </c>
      <c r="AE6" s="676"/>
      <c r="AF6" s="676"/>
      <c r="AG6" s="676"/>
      <c r="AH6" s="676"/>
      <c r="AI6" s="676"/>
      <c r="AJ6" s="676"/>
      <c r="AK6" s="676"/>
      <c r="AL6" s="645">
        <v>1.7</v>
      </c>
      <c r="AM6" s="646"/>
      <c r="AN6" s="646"/>
      <c r="AO6" s="677"/>
      <c r="AP6" s="639" t="s">
        <v>234</v>
      </c>
      <c r="AQ6" s="640"/>
      <c r="AR6" s="640"/>
      <c r="AS6" s="640"/>
      <c r="AT6" s="640"/>
      <c r="AU6" s="640"/>
      <c r="AV6" s="640"/>
      <c r="AW6" s="640"/>
      <c r="AX6" s="640"/>
      <c r="AY6" s="640"/>
      <c r="AZ6" s="640"/>
      <c r="BA6" s="640"/>
      <c r="BB6" s="640"/>
      <c r="BC6" s="640"/>
      <c r="BD6" s="640"/>
      <c r="BE6" s="640"/>
      <c r="BF6" s="641"/>
      <c r="BG6" s="642">
        <v>3865556</v>
      </c>
      <c r="BH6" s="643"/>
      <c r="BI6" s="643"/>
      <c r="BJ6" s="643"/>
      <c r="BK6" s="643"/>
      <c r="BL6" s="643"/>
      <c r="BM6" s="643"/>
      <c r="BN6" s="644"/>
      <c r="BO6" s="675">
        <v>100</v>
      </c>
      <c r="BP6" s="675"/>
      <c r="BQ6" s="675"/>
      <c r="BR6" s="675"/>
      <c r="BS6" s="676">
        <v>54680</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159224</v>
      </c>
      <c r="CS6" s="643"/>
      <c r="CT6" s="643"/>
      <c r="CU6" s="643"/>
      <c r="CV6" s="643"/>
      <c r="CW6" s="643"/>
      <c r="CX6" s="643"/>
      <c r="CY6" s="644"/>
      <c r="CZ6" s="742">
        <v>0.8</v>
      </c>
      <c r="DA6" s="717"/>
      <c r="DB6" s="717"/>
      <c r="DC6" s="745"/>
      <c r="DD6" s="648">
        <v>1265</v>
      </c>
      <c r="DE6" s="643"/>
      <c r="DF6" s="643"/>
      <c r="DG6" s="643"/>
      <c r="DH6" s="643"/>
      <c r="DI6" s="643"/>
      <c r="DJ6" s="643"/>
      <c r="DK6" s="643"/>
      <c r="DL6" s="643"/>
      <c r="DM6" s="643"/>
      <c r="DN6" s="643"/>
      <c r="DO6" s="643"/>
      <c r="DP6" s="644"/>
      <c r="DQ6" s="648">
        <v>159224</v>
      </c>
      <c r="DR6" s="643"/>
      <c r="DS6" s="643"/>
      <c r="DT6" s="643"/>
      <c r="DU6" s="643"/>
      <c r="DV6" s="643"/>
      <c r="DW6" s="643"/>
      <c r="DX6" s="643"/>
      <c r="DY6" s="643"/>
      <c r="DZ6" s="643"/>
      <c r="EA6" s="643"/>
      <c r="EB6" s="643"/>
      <c r="EC6" s="688"/>
    </row>
    <row r="7" spans="2:143" ht="11.25" customHeight="1" x14ac:dyDescent="0.15">
      <c r="B7" s="639" t="s">
        <v>236</v>
      </c>
      <c r="C7" s="640"/>
      <c r="D7" s="640"/>
      <c r="E7" s="640"/>
      <c r="F7" s="640"/>
      <c r="G7" s="640"/>
      <c r="H7" s="640"/>
      <c r="I7" s="640"/>
      <c r="J7" s="640"/>
      <c r="K7" s="640"/>
      <c r="L7" s="640"/>
      <c r="M7" s="640"/>
      <c r="N7" s="640"/>
      <c r="O7" s="640"/>
      <c r="P7" s="640"/>
      <c r="Q7" s="641"/>
      <c r="R7" s="642">
        <v>5215</v>
      </c>
      <c r="S7" s="643"/>
      <c r="T7" s="643"/>
      <c r="U7" s="643"/>
      <c r="V7" s="643"/>
      <c r="W7" s="643"/>
      <c r="X7" s="643"/>
      <c r="Y7" s="644"/>
      <c r="Z7" s="675">
        <v>0</v>
      </c>
      <c r="AA7" s="675"/>
      <c r="AB7" s="675"/>
      <c r="AC7" s="675"/>
      <c r="AD7" s="676">
        <v>5215</v>
      </c>
      <c r="AE7" s="676"/>
      <c r="AF7" s="676"/>
      <c r="AG7" s="676"/>
      <c r="AH7" s="676"/>
      <c r="AI7" s="676"/>
      <c r="AJ7" s="676"/>
      <c r="AK7" s="676"/>
      <c r="AL7" s="645">
        <v>0.1</v>
      </c>
      <c r="AM7" s="646"/>
      <c r="AN7" s="646"/>
      <c r="AO7" s="677"/>
      <c r="AP7" s="639" t="s">
        <v>237</v>
      </c>
      <c r="AQ7" s="640"/>
      <c r="AR7" s="640"/>
      <c r="AS7" s="640"/>
      <c r="AT7" s="640"/>
      <c r="AU7" s="640"/>
      <c r="AV7" s="640"/>
      <c r="AW7" s="640"/>
      <c r="AX7" s="640"/>
      <c r="AY7" s="640"/>
      <c r="AZ7" s="640"/>
      <c r="BA7" s="640"/>
      <c r="BB7" s="640"/>
      <c r="BC7" s="640"/>
      <c r="BD7" s="640"/>
      <c r="BE7" s="640"/>
      <c r="BF7" s="641"/>
      <c r="BG7" s="642">
        <v>1597994</v>
      </c>
      <c r="BH7" s="643"/>
      <c r="BI7" s="643"/>
      <c r="BJ7" s="643"/>
      <c r="BK7" s="643"/>
      <c r="BL7" s="643"/>
      <c r="BM7" s="643"/>
      <c r="BN7" s="644"/>
      <c r="BO7" s="675">
        <v>41.3</v>
      </c>
      <c r="BP7" s="675"/>
      <c r="BQ7" s="675"/>
      <c r="BR7" s="675"/>
      <c r="BS7" s="676">
        <v>54680</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5507760</v>
      </c>
      <c r="CS7" s="643"/>
      <c r="CT7" s="643"/>
      <c r="CU7" s="643"/>
      <c r="CV7" s="643"/>
      <c r="CW7" s="643"/>
      <c r="CX7" s="643"/>
      <c r="CY7" s="644"/>
      <c r="CZ7" s="675">
        <v>26</v>
      </c>
      <c r="DA7" s="675"/>
      <c r="DB7" s="675"/>
      <c r="DC7" s="675"/>
      <c r="DD7" s="648">
        <v>40536</v>
      </c>
      <c r="DE7" s="643"/>
      <c r="DF7" s="643"/>
      <c r="DG7" s="643"/>
      <c r="DH7" s="643"/>
      <c r="DI7" s="643"/>
      <c r="DJ7" s="643"/>
      <c r="DK7" s="643"/>
      <c r="DL7" s="643"/>
      <c r="DM7" s="643"/>
      <c r="DN7" s="643"/>
      <c r="DO7" s="643"/>
      <c r="DP7" s="644"/>
      <c r="DQ7" s="648">
        <v>1587206</v>
      </c>
      <c r="DR7" s="643"/>
      <c r="DS7" s="643"/>
      <c r="DT7" s="643"/>
      <c r="DU7" s="643"/>
      <c r="DV7" s="643"/>
      <c r="DW7" s="643"/>
      <c r="DX7" s="643"/>
      <c r="DY7" s="643"/>
      <c r="DZ7" s="643"/>
      <c r="EA7" s="643"/>
      <c r="EB7" s="643"/>
      <c r="EC7" s="688"/>
    </row>
    <row r="8" spans="2:143" ht="11.25" customHeight="1" x14ac:dyDescent="0.15">
      <c r="B8" s="639" t="s">
        <v>239</v>
      </c>
      <c r="C8" s="640"/>
      <c r="D8" s="640"/>
      <c r="E8" s="640"/>
      <c r="F8" s="640"/>
      <c r="G8" s="640"/>
      <c r="H8" s="640"/>
      <c r="I8" s="640"/>
      <c r="J8" s="640"/>
      <c r="K8" s="640"/>
      <c r="L8" s="640"/>
      <c r="M8" s="640"/>
      <c r="N8" s="640"/>
      <c r="O8" s="640"/>
      <c r="P8" s="640"/>
      <c r="Q8" s="641"/>
      <c r="R8" s="642">
        <v>13674</v>
      </c>
      <c r="S8" s="643"/>
      <c r="T8" s="643"/>
      <c r="U8" s="643"/>
      <c r="V8" s="643"/>
      <c r="W8" s="643"/>
      <c r="X8" s="643"/>
      <c r="Y8" s="644"/>
      <c r="Z8" s="675">
        <v>0.1</v>
      </c>
      <c r="AA8" s="675"/>
      <c r="AB8" s="675"/>
      <c r="AC8" s="675"/>
      <c r="AD8" s="676">
        <v>13674</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60434</v>
      </c>
      <c r="BH8" s="643"/>
      <c r="BI8" s="643"/>
      <c r="BJ8" s="643"/>
      <c r="BK8" s="643"/>
      <c r="BL8" s="643"/>
      <c r="BM8" s="643"/>
      <c r="BN8" s="644"/>
      <c r="BO8" s="675">
        <v>1.6</v>
      </c>
      <c r="BP8" s="675"/>
      <c r="BQ8" s="675"/>
      <c r="BR8" s="675"/>
      <c r="BS8" s="648" t="s">
        <v>241</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6471664</v>
      </c>
      <c r="CS8" s="643"/>
      <c r="CT8" s="643"/>
      <c r="CU8" s="643"/>
      <c r="CV8" s="643"/>
      <c r="CW8" s="643"/>
      <c r="CX8" s="643"/>
      <c r="CY8" s="644"/>
      <c r="CZ8" s="675">
        <v>30.5</v>
      </c>
      <c r="DA8" s="675"/>
      <c r="DB8" s="675"/>
      <c r="DC8" s="675"/>
      <c r="DD8" s="648">
        <v>208532</v>
      </c>
      <c r="DE8" s="643"/>
      <c r="DF8" s="643"/>
      <c r="DG8" s="643"/>
      <c r="DH8" s="643"/>
      <c r="DI8" s="643"/>
      <c r="DJ8" s="643"/>
      <c r="DK8" s="643"/>
      <c r="DL8" s="643"/>
      <c r="DM8" s="643"/>
      <c r="DN8" s="643"/>
      <c r="DO8" s="643"/>
      <c r="DP8" s="644"/>
      <c r="DQ8" s="648">
        <v>3095640</v>
      </c>
      <c r="DR8" s="643"/>
      <c r="DS8" s="643"/>
      <c r="DT8" s="643"/>
      <c r="DU8" s="643"/>
      <c r="DV8" s="643"/>
      <c r="DW8" s="643"/>
      <c r="DX8" s="643"/>
      <c r="DY8" s="643"/>
      <c r="DZ8" s="643"/>
      <c r="EA8" s="643"/>
      <c r="EB8" s="643"/>
      <c r="EC8" s="688"/>
    </row>
    <row r="9" spans="2:143" ht="11.25" customHeight="1" x14ac:dyDescent="0.15">
      <c r="B9" s="639" t="s">
        <v>243</v>
      </c>
      <c r="C9" s="640"/>
      <c r="D9" s="640"/>
      <c r="E9" s="640"/>
      <c r="F9" s="640"/>
      <c r="G9" s="640"/>
      <c r="H9" s="640"/>
      <c r="I9" s="640"/>
      <c r="J9" s="640"/>
      <c r="K9" s="640"/>
      <c r="L9" s="640"/>
      <c r="M9" s="640"/>
      <c r="N9" s="640"/>
      <c r="O9" s="640"/>
      <c r="P9" s="640"/>
      <c r="Q9" s="641"/>
      <c r="R9" s="642">
        <v>18502</v>
      </c>
      <c r="S9" s="643"/>
      <c r="T9" s="643"/>
      <c r="U9" s="643"/>
      <c r="V9" s="643"/>
      <c r="W9" s="643"/>
      <c r="X9" s="643"/>
      <c r="Y9" s="644"/>
      <c r="Z9" s="675">
        <v>0.1</v>
      </c>
      <c r="AA9" s="675"/>
      <c r="AB9" s="675"/>
      <c r="AC9" s="675"/>
      <c r="AD9" s="676">
        <v>18502</v>
      </c>
      <c r="AE9" s="676"/>
      <c r="AF9" s="676"/>
      <c r="AG9" s="676"/>
      <c r="AH9" s="676"/>
      <c r="AI9" s="676"/>
      <c r="AJ9" s="676"/>
      <c r="AK9" s="676"/>
      <c r="AL9" s="645">
        <v>0.2</v>
      </c>
      <c r="AM9" s="646"/>
      <c r="AN9" s="646"/>
      <c r="AO9" s="677"/>
      <c r="AP9" s="639" t="s">
        <v>244</v>
      </c>
      <c r="AQ9" s="640"/>
      <c r="AR9" s="640"/>
      <c r="AS9" s="640"/>
      <c r="AT9" s="640"/>
      <c r="AU9" s="640"/>
      <c r="AV9" s="640"/>
      <c r="AW9" s="640"/>
      <c r="AX9" s="640"/>
      <c r="AY9" s="640"/>
      <c r="AZ9" s="640"/>
      <c r="BA9" s="640"/>
      <c r="BB9" s="640"/>
      <c r="BC9" s="640"/>
      <c r="BD9" s="640"/>
      <c r="BE9" s="640"/>
      <c r="BF9" s="641"/>
      <c r="BG9" s="642">
        <v>1306390</v>
      </c>
      <c r="BH9" s="643"/>
      <c r="BI9" s="643"/>
      <c r="BJ9" s="643"/>
      <c r="BK9" s="643"/>
      <c r="BL9" s="643"/>
      <c r="BM9" s="643"/>
      <c r="BN9" s="644"/>
      <c r="BO9" s="675">
        <v>33.799999999999997</v>
      </c>
      <c r="BP9" s="675"/>
      <c r="BQ9" s="675"/>
      <c r="BR9" s="675"/>
      <c r="BS9" s="648" t="s">
        <v>139</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1251769</v>
      </c>
      <c r="CS9" s="643"/>
      <c r="CT9" s="643"/>
      <c r="CU9" s="643"/>
      <c r="CV9" s="643"/>
      <c r="CW9" s="643"/>
      <c r="CX9" s="643"/>
      <c r="CY9" s="644"/>
      <c r="CZ9" s="675">
        <v>5.9</v>
      </c>
      <c r="DA9" s="675"/>
      <c r="DB9" s="675"/>
      <c r="DC9" s="675"/>
      <c r="DD9" s="648">
        <v>12411</v>
      </c>
      <c r="DE9" s="643"/>
      <c r="DF9" s="643"/>
      <c r="DG9" s="643"/>
      <c r="DH9" s="643"/>
      <c r="DI9" s="643"/>
      <c r="DJ9" s="643"/>
      <c r="DK9" s="643"/>
      <c r="DL9" s="643"/>
      <c r="DM9" s="643"/>
      <c r="DN9" s="643"/>
      <c r="DO9" s="643"/>
      <c r="DP9" s="644"/>
      <c r="DQ9" s="648">
        <v>1174836</v>
      </c>
      <c r="DR9" s="643"/>
      <c r="DS9" s="643"/>
      <c r="DT9" s="643"/>
      <c r="DU9" s="643"/>
      <c r="DV9" s="643"/>
      <c r="DW9" s="643"/>
      <c r="DX9" s="643"/>
      <c r="DY9" s="643"/>
      <c r="DZ9" s="643"/>
      <c r="EA9" s="643"/>
      <c r="EB9" s="643"/>
      <c r="EC9" s="688"/>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139</v>
      </c>
      <c r="S10" s="643"/>
      <c r="T10" s="643"/>
      <c r="U10" s="643"/>
      <c r="V10" s="643"/>
      <c r="W10" s="643"/>
      <c r="X10" s="643"/>
      <c r="Y10" s="644"/>
      <c r="Z10" s="675" t="s">
        <v>139</v>
      </c>
      <c r="AA10" s="675"/>
      <c r="AB10" s="675"/>
      <c r="AC10" s="675"/>
      <c r="AD10" s="676" t="s">
        <v>139</v>
      </c>
      <c r="AE10" s="676"/>
      <c r="AF10" s="676"/>
      <c r="AG10" s="676"/>
      <c r="AH10" s="676"/>
      <c r="AI10" s="676"/>
      <c r="AJ10" s="676"/>
      <c r="AK10" s="676"/>
      <c r="AL10" s="645" t="s">
        <v>241</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101535</v>
      </c>
      <c r="BH10" s="643"/>
      <c r="BI10" s="643"/>
      <c r="BJ10" s="643"/>
      <c r="BK10" s="643"/>
      <c r="BL10" s="643"/>
      <c r="BM10" s="643"/>
      <c r="BN10" s="644"/>
      <c r="BO10" s="675">
        <v>2.6</v>
      </c>
      <c r="BP10" s="675"/>
      <c r="BQ10" s="675"/>
      <c r="BR10" s="675"/>
      <c r="BS10" s="648">
        <v>16756</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v>5000</v>
      </c>
      <c r="CS10" s="643"/>
      <c r="CT10" s="643"/>
      <c r="CU10" s="643"/>
      <c r="CV10" s="643"/>
      <c r="CW10" s="643"/>
      <c r="CX10" s="643"/>
      <c r="CY10" s="644"/>
      <c r="CZ10" s="675">
        <v>0</v>
      </c>
      <c r="DA10" s="675"/>
      <c r="DB10" s="675"/>
      <c r="DC10" s="675"/>
      <c r="DD10" s="648" t="s">
        <v>241</v>
      </c>
      <c r="DE10" s="643"/>
      <c r="DF10" s="643"/>
      <c r="DG10" s="643"/>
      <c r="DH10" s="643"/>
      <c r="DI10" s="643"/>
      <c r="DJ10" s="643"/>
      <c r="DK10" s="643"/>
      <c r="DL10" s="643"/>
      <c r="DM10" s="643"/>
      <c r="DN10" s="643"/>
      <c r="DO10" s="643"/>
      <c r="DP10" s="644"/>
      <c r="DQ10" s="648" t="s">
        <v>139</v>
      </c>
      <c r="DR10" s="643"/>
      <c r="DS10" s="643"/>
      <c r="DT10" s="643"/>
      <c r="DU10" s="643"/>
      <c r="DV10" s="643"/>
      <c r="DW10" s="643"/>
      <c r="DX10" s="643"/>
      <c r="DY10" s="643"/>
      <c r="DZ10" s="643"/>
      <c r="EA10" s="643"/>
      <c r="EB10" s="643"/>
      <c r="EC10" s="688"/>
    </row>
    <row r="11" spans="2:143" ht="11.25" customHeight="1" x14ac:dyDescent="0.15">
      <c r="B11" s="639" t="s">
        <v>249</v>
      </c>
      <c r="C11" s="640"/>
      <c r="D11" s="640"/>
      <c r="E11" s="640"/>
      <c r="F11" s="640"/>
      <c r="G11" s="640"/>
      <c r="H11" s="640"/>
      <c r="I11" s="640"/>
      <c r="J11" s="640"/>
      <c r="K11" s="640"/>
      <c r="L11" s="640"/>
      <c r="M11" s="640"/>
      <c r="N11" s="640"/>
      <c r="O11" s="640"/>
      <c r="P11" s="640"/>
      <c r="Q11" s="641"/>
      <c r="R11" s="642">
        <v>748054</v>
      </c>
      <c r="S11" s="643"/>
      <c r="T11" s="643"/>
      <c r="U11" s="643"/>
      <c r="V11" s="643"/>
      <c r="W11" s="643"/>
      <c r="X11" s="643"/>
      <c r="Y11" s="644"/>
      <c r="Z11" s="645">
        <v>3.4</v>
      </c>
      <c r="AA11" s="646"/>
      <c r="AB11" s="646"/>
      <c r="AC11" s="647"/>
      <c r="AD11" s="648">
        <v>748054</v>
      </c>
      <c r="AE11" s="643"/>
      <c r="AF11" s="643"/>
      <c r="AG11" s="643"/>
      <c r="AH11" s="643"/>
      <c r="AI11" s="643"/>
      <c r="AJ11" s="643"/>
      <c r="AK11" s="644"/>
      <c r="AL11" s="645">
        <v>7.2</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129635</v>
      </c>
      <c r="BH11" s="643"/>
      <c r="BI11" s="643"/>
      <c r="BJ11" s="643"/>
      <c r="BK11" s="643"/>
      <c r="BL11" s="643"/>
      <c r="BM11" s="643"/>
      <c r="BN11" s="644"/>
      <c r="BO11" s="675">
        <v>3.4</v>
      </c>
      <c r="BP11" s="675"/>
      <c r="BQ11" s="675"/>
      <c r="BR11" s="675"/>
      <c r="BS11" s="648">
        <v>37924</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755761</v>
      </c>
      <c r="CS11" s="643"/>
      <c r="CT11" s="643"/>
      <c r="CU11" s="643"/>
      <c r="CV11" s="643"/>
      <c r="CW11" s="643"/>
      <c r="CX11" s="643"/>
      <c r="CY11" s="644"/>
      <c r="CZ11" s="675">
        <v>3.6</v>
      </c>
      <c r="DA11" s="675"/>
      <c r="DB11" s="675"/>
      <c r="DC11" s="675"/>
      <c r="DD11" s="648">
        <v>170517</v>
      </c>
      <c r="DE11" s="643"/>
      <c r="DF11" s="643"/>
      <c r="DG11" s="643"/>
      <c r="DH11" s="643"/>
      <c r="DI11" s="643"/>
      <c r="DJ11" s="643"/>
      <c r="DK11" s="643"/>
      <c r="DL11" s="643"/>
      <c r="DM11" s="643"/>
      <c r="DN11" s="643"/>
      <c r="DO11" s="643"/>
      <c r="DP11" s="644"/>
      <c r="DQ11" s="648">
        <v>409160</v>
      </c>
      <c r="DR11" s="643"/>
      <c r="DS11" s="643"/>
      <c r="DT11" s="643"/>
      <c r="DU11" s="643"/>
      <c r="DV11" s="643"/>
      <c r="DW11" s="643"/>
      <c r="DX11" s="643"/>
      <c r="DY11" s="643"/>
      <c r="DZ11" s="643"/>
      <c r="EA11" s="643"/>
      <c r="EB11" s="643"/>
      <c r="EC11" s="688"/>
    </row>
    <row r="12" spans="2:143" ht="11.25" customHeight="1" x14ac:dyDescent="0.15">
      <c r="B12" s="639" t="s">
        <v>252</v>
      </c>
      <c r="C12" s="640"/>
      <c r="D12" s="640"/>
      <c r="E12" s="640"/>
      <c r="F12" s="640"/>
      <c r="G12" s="640"/>
      <c r="H12" s="640"/>
      <c r="I12" s="640"/>
      <c r="J12" s="640"/>
      <c r="K12" s="640"/>
      <c r="L12" s="640"/>
      <c r="M12" s="640"/>
      <c r="N12" s="640"/>
      <c r="O12" s="640"/>
      <c r="P12" s="640"/>
      <c r="Q12" s="641"/>
      <c r="R12" s="642">
        <v>8739</v>
      </c>
      <c r="S12" s="643"/>
      <c r="T12" s="643"/>
      <c r="U12" s="643"/>
      <c r="V12" s="643"/>
      <c r="W12" s="643"/>
      <c r="X12" s="643"/>
      <c r="Y12" s="644"/>
      <c r="Z12" s="675">
        <v>0</v>
      </c>
      <c r="AA12" s="675"/>
      <c r="AB12" s="675"/>
      <c r="AC12" s="675"/>
      <c r="AD12" s="676">
        <v>8739</v>
      </c>
      <c r="AE12" s="676"/>
      <c r="AF12" s="676"/>
      <c r="AG12" s="676"/>
      <c r="AH12" s="676"/>
      <c r="AI12" s="676"/>
      <c r="AJ12" s="676"/>
      <c r="AK12" s="676"/>
      <c r="AL12" s="645">
        <v>0.1</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1930233</v>
      </c>
      <c r="BH12" s="643"/>
      <c r="BI12" s="643"/>
      <c r="BJ12" s="643"/>
      <c r="BK12" s="643"/>
      <c r="BL12" s="643"/>
      <c r="BM12" s="643"/>
      <c r="BN12" s="644"/>
      <c r="BO12" s="675">
        <v>49.9</v>
      </c>
      <c r="BP12" s="675"/>
      <c r="BQ12" s="675"/>
      <c r="BR12" s="675"/>
      <c r="BS12" s="648" t="s">
        <v>241</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949626</v>
      </c>
      <c r="CS12" s="643"/>
      <c r="CT12" s="643"/>
      <c r="CU12" s="643"/>
      <c r="CV12" s="643"/>
      <c r="CW12" s="643"/>
      <c r="CX12" s="643"/>
      <c r="CY12" s="644"/>
      <c r="CZ12" s="675">
        <v>4.5</v>
      </c>
      <c r="DA12" s="675"/>
      <c r="DB12" s="675"/>
      <c r="DC12" s="675"/>
      <c r="DD12" s="648">
        <v>436770</v>
      </c>
      <c r="DE12" s="643"/>
      <c r="DF12" s="643"/>
      <c r="DG12" s="643"/>
      <c r="DH12" s="643"/>
      <c r="DI12" s="643"/>
      <c r="DJ12" s="643"/>
      <c r="DK12" s="643"/>
      <c r="DL12" s="643"/>
      <c r="DM12" s="643"/>
      <c r="DN12" s="643"/>
      <c r="DO12" s="643"/>
      <c r="DP12" s="644"/>
      <c r="DQ12" s="648">
        <v>487194</v>
      </c>
      <c r="DR12" s="643"/>
      <c r="DS12" s="643"/>
      <c r="DT12" s="643"/>
      <c r="DU12" s="643"/>
      <c r="DV12" s="643"/>
      <c r="DW12" s="643"/>
      <c r="DX12" s="643"/>
      <c r="DY12" s="643"/>
      <c r="DZ12" s="643"/>
      <c r="EA12" s="643"/>
      <c r="EB12" s="643"/>
      <c r="EC12" s="688"/>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241</v>
      </c>
      <c r="S13" s="643"/>
      <c r="T13" s="643"/>
      <c r="U13" s="643"/>
      <c r="V13" s="643"/>
      <c r="W13" s="643"/>
      <c r="X13" s="643"/>
      <c r="Y13" s="644"/>
      <c r="Z13" s="675" t="s">
        <v>139</v>
      </c>
      <c r="AA13" s="675"/>
      <c r="AB13" s="675"/>
      <c r="AC13" s="675"/>
      <c r="AD13" s="676" t="s">
        <v>241</v>
      </c>
      <c r="AE13" s="676"/>
      <c r="AF13" s="676"/>
      <c r="AG13" s="676"/>
      <c r="AH13" s="676"/>
      <c r="AI13" s="676"/>
      <c r="AJ13" s="676"/>
      <c r="AK13" s="676"/>
      <c r="AL13" s="645" t="s">
        <v>139</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1924213</v>
      </c>
      <c r="BH13" s="643"/>
      <c r="BI13" s="643"/>
      <c r="BJ13" s="643"/>
      <c r="BK13" s="643"/>
      <c r="BL13" s="643"/>
      <c r="BM13" s="643"/>
      <c r="BN13" s="644"/>
      <c r="BO13" s="675">
        <v>49.8</v>
      </c>
      <c r="BP13" s="675"/>
      <c r="BQ13" s="675"/>
      <c r="BR13" s="675"/>
      <c r="BS13" s="648" t="s">
        <v>139</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1377092</v>
      </c>
      <c r="CS13" s="643"/>
      <c r="CT13" s="643"/>
      <c r="CU13" s="643"/>
      <c r="CV13" s="643"/>
      <c r="CW13" s="643"/>
      <c r="CX13" s="643"/>
      <c r="CY13" s="644"/>
      <c r="CZ13" s="675">
        <v>6.5</v>
      </c>
      <c r="DA13" s="675"/>
      <c r="DB13" s="675"/>
      <c r="DC13" s="675"/>
      <c r="DD13" s="648">
        <v>215460</v>
      </c>
      <c r="DE13" s="643"/>
      <c r="DF13" s="643"/>
      <c r="DG13" s="643"/>
      <c r="DH13" s="643"/>
      <c r="DI13" s="643"/>
      <c r="DJ13" s="643"/>
      <c r="DK13" s="643"/>
      <c r="DL13" s="643"/>
      <c r="DM13" s="643"/>
      <c r="DN13" s="643"/>
      <c r="DO13" s="643"/>
      <c r="DP13" s="644"/>
      <c r="DQ13" s="648">
        <v>1123904</v>
      </c>
      <c r="DR13" s="643"/>
      <c r="DS13" s="643"/>
      <c r="DT13" s="643"/>
      <c r="DU13" s="643"/>
      <c r="DV13" s="643"/>
      <c r="DW13" s="643"/>
      <c r="DX13" s="643"/>
      <c r="DY13" s="643"/>
      <c r="DZ13" s="643"/>
      <c r="EA13" s="643"/>
      <c r="EB13" s="643"/>
      <c r="EC13" s="688"/>
    </row>
    <row r="14" spans="2:143" ht="11.25" customHeight="1" x14ac:dyDescent="0.15">
      <c r="B14" s="639" t="s">
        <v>258</v>
      </c>
      <c r="C14" s="640"/>
      <c r="D14" s="640"/>
      <c r="E14" s="640"/>
      <c r="F14" s="640"/>
      <c r="G14" s="640"/>
      <c r="H14" s="640"/>
      <c r="I14" s="640"/>
      <c r="J14" s="640"/>
      <c r="K14" s="640"/>
      <c r="L14" s="640"/>
      <c r="M14" s="640"/>
      <c r="N14" s="640"/>
      <c r="O14" s="640"/>
      <c r="P14" s="640"/>
      <c r="Q14" s="641"/>
      <c r="R14" s="642" t="s">
        <v>139</v>
      </c>
      <c r="S14" s="643"/>
      <c r="T14" s="643"/>
      <c r="U14" s="643"/>
      <c r="V14" s="643"/>
      <c r="W14" s="643"/>
      <c r="X14" s="643"/>
      <c r="Y14" s="644"/>
      <c r="Z14" s="675" t="s">
        <v>139</v>
      </c>
      <c r="AA14" s="675"/>
      <c r="AB14" s="675"/>
      <c r="AC14" s="675"/>
      <c r="AD14" s="676" t="s">
        <v>241</v>
      </c>
      <c r="AE14" s="676"/>
      <c r="AF14" s="676"/>
      <c r="AG14" s="676"/>
      <c r="AH14" s="676"/>
      <c r="AI14" s="676"/>
      <c r="AJ14" s="676"/>
      <c r="AK14" s="676"/>
      <c r="AL14" s="645" t="s">
        <v>241</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143449</v>
      </c>
      <c r="BH14" s="643"/>
      <c r="BI14" s="643"/>
      <c r="BJ14" s="643"/>
      <c r="BK14" s="643"/>
      <c r="BL14" s="643"/>
      <c r="BM14" s="643"/>
      <c r="BN14" s="644"/>
      <c r="BO14" s="675">
        <v>3.7</v>
      </c>
      <c r="BP14" s="675"/>
      <c r="BQ14" s="675"/>
      <c r="BR14" s="675"/>
      <c r="BS14" s="648" t="s">
        <v>139</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824881</v>
      </c>
      <c r="CS14" s="643"/>
      <c r="CT14" s="643"/>
      <c r="CU14" s="643"/>
      <c r="CV14" s="643"/>
      <c r="CW14" s="643"/>
      <c r="CX14" s="643"/>
      <c r="CY14" s="644"/>
      <c r="CZ14" s="675">
        <v>3.9</v>
      </c>
      <c r="DA14" s="675"/>
      <c r="DB14" s="675"/>
      <c r="DC14" s="675"/>
      <c r="DD14" s="648">
        <v>35752</v>
      </c>
      <c r="DE14" s="643"/>
      <c r="DF14" s="643"/>
      <c r="DG14" s="643"/>
      <c r="DH14" s="643"/>
      <c r="DI14" s="643"/>
      <c r="DJ14" s="643"/>
      <c r="DK14" s="643"/>
      <c r="DL14" s="643"/>
      <c r="DM14" s="643"/>
      <c r="DN14" s="643"/>
      <c r="DO14" s="643"/>
      <c r="DP14" s="644"/>
      <c r="DQ14" s="648">
        <v>799026</v>
      </c>
      <c r="DR14" s="643"/>
      <c r="DS14" s="643"/>
      <c r="DT14" s="643"/>
      <c r="DU14" s="643"/>
      <c r="DV14" s="643"/>
      <c r="DW14" s="643"/>
      <c r="DX14" s="643"/>
      <c r="DY14" s="643"/>
      <c r="DZ14" s="643"/>
      <c r="EA14" s="643"/>
      <c r="EB14" s="643"/>
      <c r="EC14" s="688"/>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241</v>
      </c>
      <c r="S15" s="643"/>
      <c r="T15" s="643"/>
      <c r="U15" s="643"/>
      <c r="V15" s="643"/>
      <c r="W15" s="643"/>
      <c r="X15" s="643"/>
      <c r="Y15" s="644"/>
      <c r="Z15" s="675" t="s">
        <v>139</v>
      </c>
      <c r="AA15" s="675"/>
      <c r="AB15" s="675"/>
      <c r="AC15" s="675"/>
      <c r="AD15" s="676" t="s">
        <v>139</v>
      </c>
      <c r="AE15" s="676"/>
      <c r="AF15" s="676"/>
      <c r="AG15" s="676"/>
      <c r="AH15" s="676"/>
      <c r="AI15" s="676"/>
      <c r="AJ15" s="676"/>
      <c r="AK15" s="676"/>
      <c r="AL15" s="645" t="s">
        <v>139</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193880</v>
      </c>
      <c r="BH15" s="643"/>
      <c r="BI15" s="643"/>
      <c r="BJ15" s="643"/>
      <c r="BK15" s="643"/>
      <c r="BL15" s="643"/>
      <c r="BM15" s="643"/>
      <c r="BN15" s="644"/>
      <c r="BO15" s="675">
        <v>5</v>
      </c>
      <c r="BP15" s="675"/>
      <c r="BQ15" s="675"/>
      <c r="BR15" s="675"/>
      <c r="BS15" s="648" t="s">
        <v>241</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1479789</v>
      </c>
      <c r="CS15" s="643"/>
      <c r="CT15" s="643"/>
      <c r="CU15" s="643"/>
      <c r="CV15" s="643"/>
      <c r="CW15" s="643"/>
      <c r="CX15" s="643"/>
      <c r="CY15" s="644"/>
      <c r="CZ15" s="675">
        <v>7</v>
      </c>
      <c r="DA15" s="675"/>
      <c r="DB15" s="675"/>
      <c r="DC15" s="675"/>
      <c r="DD15" s="648">
        <v>86038</v>
      </c>
      <c r="DE15" s="643"/>
      <c r="DF15" s="643"/>
      <c r="DG15" s="643"/>
      <c r="DH15" s="643"/>
      <c r="DI15" s="643"/>
      <c r="DJ15" s="643"/>
      <c r="DK15" s="643"/>
      <c r="DL15" s="643"/>
      <c r="DM15" s="643"/>
      <c r="DN15" s="643"/>
      <c r="DO15" s="643"/>
      <c r="DP15" s="644"/>
      <c r="DQ15" s="648">
        <v>1324115</v>
      </c>
      <c r="DR15" s="643"/>
      <c r="DS15" s="643"/>
      <c r="DT15" s="643"/>
      <c r="DU15" s="643"/>
      <c r="DV15" s="643"/>
      <c r="DW15" s="643"/>
      <c r="DX15" s="643"/>
      <c r="DY15" s="643"/>
      <c r="DZ15" s="643"/>
      <c r="EA15" s="643"/>
      <c r="EB15" s="643"/>
      <c r="EC15" s="688"/>
    </row>
    <row r="16" spans="2:143" ht="11.25" customHeight="1" x14ac:dyDescent="0.15">
      <c r="B16" s="639" t="s">
        <v>264</v>
      </c>
      <c r="C16" s="640"/>
      <c r="D16" s="640"/>
      <c r="E16" s="640"/>
      <c r="F16" s="640"/>
      <c r="G16" s="640"/>
      <c r="H16" s="640"/>
      <c r="I16" s="640"/>
      <c r="J16" s="640"/>
      <c r="K16" s="640"/>
      <c r="L16" s="640"/>
      <c r="M16" s="640"/>
      <c r="N16" s="640"/>
      <c r="O16" s="640"/>
      <c r="P16" s="640"/>
      <c r="Q16" s="641"/>
      <c r="R16" s="642">
        <v>11375</v>
      </c>
      <c r="S16" s="643"/>
      <c r="T16" s="643"/>
      <c r="U16" s="643"/>
      <c r="V16" s="643"/>
      <c r="W16" s="643"/>
      <c r="X16" s="643"/>
      <c r="Y16" s="644"/>
      <c r="Z16" s="675">
        <v>0.1</v>
      </c>
      <c r="AA16" s="675"/>
      <c r="AB16" s="675"/>
      <c r="AC16" s="675"/>
      <c r="AD16" s="676">
        <v>11375</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241</v>
      </c>
      <c r="BH16" s="643"/>
      <c r="BI16" s="643"/>
      <c r="BJ16" s="643"/>
      <c r="BK16" s="643"/>
      <c r="BL16" s="643"/>
      <c r="BM16" s="643"/>
      <c r="BN16" s="644"/>
      <c r="BO16" s="675" t="s">
        <v>139</v>
      </c>
      <c r="BP16" s="675"/>
      <c r="BQ16" s="675"/>
      <c r="BR16" s="675"/>
      <c r="BS16" s="648" t="s">
        <v>139</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v>578430</v>
      </c>
      <c r="CS16" s="643"/>
      <c r="CT16" s="643"/>
      <c r="CU16" s="643"/>
      <c r="CV16" s="643"/>
      <c r="CW16" s="643"/>
      <c r="CX16" s="643"/>
      <c r="CY16" s="644"/>
      <c r="CZ16" s="675">
        <v>2.7</v>
      </c>
      <c r="DA16" s="675"/>
      <c r="DB16" s="675"/>
      <c r="DC16" s="675"/>
      <c r="DD16" s="648" t="s">
        <v>139</v>
      </c>
      <c r="DE16" s="643"/>
      <c r="DF16" s="643"/>
      <c r="DG16" s="643"/>
      <c r="DH16" s="643"/>
      <c r="DI16" s="643"/>
      <c r="DJ16" s="643"/>
      <c r="DK16" s="643"/>
      <c r="DL16" s="643"/>
      <c r="DM16" s="643"/>
      <c r="DN16" s="643"/>
      <c r="DO16" s="643"/>
      <c r="DP16" s="644"/>
      <c r="DQ16" s="648">
        <v>76348</v>
      </c>
      <c r="DR16" s="643"/>
      <c r="DS16" s="643"/>
      <c r="DT16" s="643"/>
      <c r="DU16" s="643"/>
      <c r="DV16" s="643"/>
      <c r="DW16" s="643"/>
      <c r="DX16" s="643"/>
      <c r="DY16" s="643"/>
      <c r="DZ16" s="643"/>
      <c r="EA16" s="643"/>
      <c r="EB16" s="643"/>
      <c r="EC16" s="688"/>
    </row>
    <row r="17" spans="2:133" ht="11.25" customHeight="1" x14ac:dyDescent="0.15">
      <c r="B17" s="639" t="s">
        <v>267</v>
      </c>
      <c r="C17" s="640"/>
      <c r="D17" s="640"/>
      <c r="E17" s="640"/>
      <c r="F17" s="640"/>
      <c r="G17" s="640"/>
      <c r="H17" s="640"/>
      <c r="I17" s="640"/>
      <c r="J17" s="640"/>
      <c r="K17" s="640"/>
      <c r="L17" s="640"/>
      <c r="M17" s="640"/>
      <c r="N17" s="640"/>
      <c r="O17" s="640"/>
      <c r="P17" s="640"/>
      <c r="Q17" s="641"/>
      <c r="R17" s="642">
        <v>16033</v>
      </c>
      <c r="S17" s="643"/>
      <c r="T17" s="643"/>
      <c r="U17" s="643"/>
      <c r="V17" s="643"/>
      <c r="W17" s="643"/>
      <c r="X17" s="643"/>
      <c r="Y17" s="644"/>
      <c r="Z17" s="675">
        <v>0.1</v>
      </c>
      <c r="AA17" s="675"/>
      <c r="AB17" s="675"/>
      <c r="AC17" s="675"/>
      <c r="AD17" s="676">
        <v>16033</v>
      </c>
      <c r="AE17" s="676"/>
      <c r="AF17" s="676"/>
      <c r="AG17" s="676"/>
      <c r="AH17" s="676"/>
      <c r="AI17" s="676"/>
      <c r="AJ17" s="676"/>
      <c r="AK17" s="676"/>
      <c r="AL17" s="645">
        <v>0.2</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241</v>
      </c>
      <c r="BH17" s="643"/>
      <c r="BI17" s="643"/>
      <c r="BJ17" s="643"/>
      <c r="BK17" s="643"/>
      <c r="BL17" s="643"/>
      <c r="BM17" s="643"/>
      <c r="BN17" s="644"/>
      <c r="BO17" s="675" t="s">
        <v>139</v>
      </c>
      <c r="BP17" s="675"/>
      <c r="BQ17" s="675"/>
      <c r="BR17" s="675"/>
      <c r="BS17" s="648" t="s">
        <v>139</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1835786</v>
      </c>
      <c r="CS17" s="643"/>
      <c r="CT17" s="643"/>
      <c r="CU17" s="643"/>
      <c r="CV17" s="643"/>
      <c r="CW17" s="643"/>
      <c r="CX17" s="643"/>
      <c r="CY17" s="644"/>
      <c r="CZ17" s="675">
        <v>8.6999999999999993</v>
      </c>
      <c r="DA17" s="675"/>
      <c r="DB17" s="675"/>
      <c r="DC17" s="675"/>
      <c r="DD17" s="648" t="s">
        <v>241</v>
      </c>
      <c r="DE17" s="643"/>
      <c r="DF17" s="643"/>
      <c r="DG17" s="643"/>
      <c r="DH17" s="643"/>
      <c r="DI17" s="643"/>
      <c r="DJ17" s="643"/>
      <c r="DK17" s="643"/>
      <c r="DL17" s="643"/>
      <c r="DM17" s="643"/>
      <c r="DN17" s="643"/>
      <c r="DO17" s="643"/>
      <c r="DP17" s="644"/>
      <c r="DQ17" s="648">
        <v>1820863</v>
      </c>
      <c r="DR17" s="643"/>
      <c r="DS17" s="643"/>
      <c r="DT17" s="643"/>
      <c r="DU17" s="643"/>
      <c r="DV17" s="643"/>
      <c r="DW17" s="643"/>
      <c r="DX17" s="643"/>
      <c r="DY17" s="643"/>
      <c r="DZ17" s="643"/>
      <c r="EA17" s="643"/>
      <c r="EB17" s="643"/>
      <c r="EC17" s="688"/>
    </row>
    <row r="18" spans="2:133" ht="11.25" customHeight="1" x14ac:dyDescent="0.15">
      <c r="B18" s="639" t="s">
        <v>270</v>
      </c>
      <c r="C18" s="640"/>
      <c r="D18" s="640"/>
      <c r="E18" s="640"/>
      <c r="F18" s="640"/>
      <c r="G18" s="640"/>
      <c r="H18" s="640"/>
      <c r="I18" s="640"/>
      <c r="J18" s="640"/>
      <c r="K18" s="640"/>
      <c r="L18" s="640"/>
      <c r="M18" s="640"/>
      <c r="N18" s="640"/>
      <c r="O18" s="640"/>
      <c r="P18" s="640"/>
      <c r="Q18" s="641"/>
      <c r="R18" s="642">
        <v>42732</v>
      </c>
      <c r="S18" s="643"/>
      <c r="T18" s="643"/>
      <c r="U18" s="643"/>
      <c r="V18" s="643"/>
      <c r="W18" s="643"/>
      <c r="X18" s="643"/>
      <c r="Y18" s="644"/>
      <c r="Z18" s="675">
        <v>0.2</v>
      </c>
      <c r="AA18" s="675"/>
      <c r="AB18" s="675"/>
      <c r="AC18" s="675"/>
      <c r="AD18" s="676">
        <v>42732</v>
      </c>
      <c r="AE18" s="676"/>
      <c r="AF18" s="676"/>
      <c r="AG18" s="676"/>
      <c r="AH18" s="676"/>
      <c r="AI18" s="676"/>
      <c r="AJ18" s="676"/>
      <c r="AK18" s="676"/>
      <c r="AL18" s="645">
        <v>0.4</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139</v>
      </c>
      <c r="BH18" s="643"/>
      <c r="BI18" s="643"/>
      <c r="BJ18" s="643"/>
      <c r="BK18" s="643"/>
      <c r="BL18" s="643"/>
      <c r="BM18" s="643"/>
      <c r="BN18" s="644"/>
      <c r="BO18" s="675" t="s">
        <v>139</v>
      </c>
      <c r="BP18" s="675"/>
      <c r="BQ18" s="675"/>
      <c r="BR18" s="675"/>
      <c r="BS18" s="648" t="s">
        <v>139</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139</v>
      </c>
      <c r="CS18" s="643"/>
      <c r="CT18" s="643"/>
      <c r="CU18" s="643"/>
      <c r="CV18" s="643"/>
      <c r="CW18" s="643"/>
      <c r="CX18" s="643"/>
      <c r="CY18" s="644"/>
      <c r="CZ18" s="675" t="s">
        <v>241</v>
      </c>
      <c r="DA18" s="675"/>
      <c r="DB18" s="675"/>
      <c r="DC18" s="675"/>
      <c r="DD18" s="648" t="s">
        <v>241</v>
      </c>
      <c r="DE18" s="643"/>
      <c r="DF18" s="643"/>
      <c r="DG18" s="643"/>
      <c r="DH18" s="643"/>
      <c r="DI18" s="643"/>
      <c r="DJ18" s="643"/>
      <c r="DK18" s="643"/>
      <c r="DL18" s="643"/>
      <c r="DM18" s="643"/>
      <c r="DN18" s="643"/>
      <c r="DO18" s="643"/>
      <c r="DP18" s="644"/>
      <c r="DQ18" s="648" t="s">
        <v>139</v>
      </c>
      <c r="DR18" s="643"/>
      <c r="DS18" s="643"/>
      <c r="DT18" s="643"/>
      <c r="DU18" s="643"/>
      <c r="DV18" s="643"/>
      <c r="DW18" s="643"/>
      <c r="DX18" s="643"/>
      <c r="DY18" s="643"/>
      <c r="DZ18" s="643"/>
      <c r="EA18" s="643"/>
      <c r="EB18" s="643"/>
      <c r="EC18" s="688"/>
    </row>
    <row r="19" spans="2:133" ht="11.25" customHeight="1" x14ac:dyDescent="0.15">
      <c r="B19" s="639" t="s">
        <v>273</v>
      </c>
      <c r="C19" s="640"/>
      <c r="D19" s="640"/>
      <c r="E19" s="640"/>
      <c r="F19" s="640"/>
      <c r="G19" s="640"/>
      <c r="H19" s="640"/>
      <c r="I19" s="640"/>
      <c r="J19" s="640"/>
      <c r="K19" s="640"/>
      <c r="L19" s="640"/>
      <c r="M19" s="640"/>
      <c r="N19" s="640"/>
      <c r="O19" s="640"/>
      <c r="P19" s="640"/>
      <c r="Q19" s="641"/>
      <c r="R19" s="642">
        <v>35807</v>
      </c>
      <c r="S19" s="643"/>
      <c r="T19" s="643"/>
      <c r="U19" s="643"/>
      <c r="V19" s="643"/>
      <c r="W19" s="643"/>
      <c r="X19" s="643"/>
      <c r="Y19" s="644"/>
      <c r="Z19" s="675">
        <v>0.2</v>
      </c>
      <c r="AA19" s="675"/>
      <c r="AB19" s="675"/>
      <c r="AC19" s="675"/>
      <c r="AD19" s="676">
        <v>35807</v>
      </c>
      <c r="AE19" s="676"/>
      <c r="AF19" s="676"/>
      <c r="AG19" s="676"/>
      <c r="AH19" s="676"/>
      <c r="AI19" s="676"/>
      <c r="AJ19" s="676"/>
      <c r="AK19" s="676"/>
      <c r="AL19" s="645">
        <v>0.3</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t="s">
        <v>241</v>
      </c>
      <c r="BH19" s="643"/>
      <c r="BI19" s="643"/>
      <c r="BJ19" s="643"/>
      <c r="BK19" s="643"/>
      <c r="BL19" s="643"/>
      <c r="BM19" s="643"/>
      <c r="BN19" s="644"/>
      <c r="BO19" s="675" t="s">
        <v>241</v>
      </c>
      <c r="BP19" s="675"/>
      <c r="BQ19" s="675"/>
      <c r="BR19" s="675"/>
      <c r="BS19" s="648" t="s">
        <v>139</v>
      </c>
      <c r="BT19" s="643"/>
      <c r="BU19" s="643"/>
      <c r="BV19" s="643"/>
      <c r="BW19" s="643"/>
      <c r="BX19" s="643"/>
      <c r="BY19" s="643"/>
      <c r="BZ19" s="643"/>
      <c r="CA19" s="643"/>
      <c r="CB19" s="688"/>
      <c r="CD19" s="689" t="s">
        <v>275</v>
      </c>
      <c r="CE19" s="686"/>
      <c r="CF19" s="686"/>
      <c r="CG19" s="686"/>
      <c r="CH19" s="686"/>
      <c r="CI19" s="686"/>
      <c r="CJ19" s="686"/>
      <c r="CK19" s="686"/>
      <c r="CL19" s="686"/>
      <c r="CM19" s="686"/>
      <c r="CN19" s="686"/>
      <c r="CO19" s="686"/>
      <c r="CP19" s="686"/>
      <c r="CQ19" s="687"/>
      <c r="CR19" s="642" t="s">
        <v>139</v>
      </c>
      <c r="CS19" s="643"/>
      <c r="CT19" s="643"/>
      <c r="CU19" s="643"/>
      <c r="CV19" s="643"/>
      <c r="CW19" s="643"/>
      <c r="CX19" s="643"/>
      <c r="CY19" s="644"/>
      <c r="CZ19" s="675" t="s">
        <v>241</v>
      </c>
      <c r="DA19" s="675"/>
      <c r="DB19" s="675"/>
      <c r="DC19" s="675"/>
      <c r="DD19" s="648" t="s">
        <v>241</v>
      </c>
      <c r="DE19" s="643"/>
      <c r="DF19" s="643"/>
      <c r="DG19" s="643"/>
      <c r="DH19" s="643"/>
      <c r="DI19" s="643"/>
      <c r="DJ19" s="643"/>
      <c r="DK19" s="643"/>
      <c r="DL19" s="643"/>
      <c r="DM19" s="643"/>
      <c r="DN19" s="643"/>
      <c r="DO19" s="643"/>
      <c r="DP19" s="644"/>
      <c r="DQ19" s="648" t="s">
        <v>139</v>
      </c>
      <c r="DR19" s="643"/>
      <c r="DS19" s="643"/>
      <c r="DT19" s="643"/>
      <c r="DU19" s="643"/>
      <c r="DV19" s="643"/>
      <c r="DW19" s="643"/>
      <c r="DX19" s="643"/>
      <c r="DY19" s="643"/>
      <c r="DZ19" s="643"/>
      <c r="EA19" s="643"/>
      <c r="EB19" s="643"/>
      <c r="EC19" s="688"/>
    </row>
    <row r="20" spans="2:133" ht="11.25" customHeight="1" x14ac:dyDescent="0.15">
      <c r="B20" s="639" t="s">
        <v>276</v>
      </c>
      <c r="C20" s="640"/>
      <c r="D20" s="640"/>
      <c r="E20" s="640"/>
      <c r="F20" s="640"/>
      <c r="G20" s="640"/>
      <c r="H20" s="640"/>
      <c r="I20" s="640"/>
      <c r="J20" s="640"/>
      <c r="K20" s="640"/>
      <c r="L20" s="640"/>
      <c r="M20" s="640"/>
      <c r="N20" s="640"/>
      <c r="O20" s="640"/>
      <c r="P20" s="640"/>
      <c r="Q20" s="641"/>
      <c r="R20" s="642">
        <v>5590</v>
      </c>
      <c r="S20" s="643"/>
      <c r="T20" s="643"/>
      <c r="U20" s="643"/>
      <c r="V20" s="643"/>
      <c r="W20" s="643"/>
      <c r="X20" s="643"/>
      <c r="Y20" s="644"/>
      <c r="Z20" s="675">
        <v>0</v>
      </c>
      <c r="AA20" s="675"/>
      <c r="AB20" s="675"/>
      <c r="AC20" s="675"/>
      <c r="AD20" s="676">
        <v>5590</v>
      </c>
      <c r="AE20" s="676"/>
      <c r="AF20" s="676"/>
      <c r="AG20" s="676"/>
      <c r="AH20" s="676"/>
      <c r="AI20" s="676"/>
      <c r="AJ20" s="676"/>
      <c r="AK20" s="676"/>
      <c r="AL20" s="645">
        <v>0.1</v>
      </c>
      <c r="AM20" s="646"/>
      <c r="AN20" s="646"/>
      <c r="AO20" s="677"/>
      <c r="AP20" s="639" t="s">
        <v>277</v>
      </c>
      <c r="AQ20" s="640"/>
      <c r="AR20" s="640"/>
      <c r="AS20" s="640"/>
      <c r="AT20" s="640"/>
      <c r="AU20" s="640"/>
      <c r="AV20" s="640"/>
      <c r="AW20" s="640"/>
      <c r="AX20" s="640"/>
      <c r="AY20" s="640"/>
      <c r="AZ20" s="640"/>
      <c r="BA20" s="640"/>
      <c r="BB20" s="640"/>
      <c r="BC20" s="640"/>
      <c r="BD20" s="640"/>
      <c r="BE20" s="640"/>
      <c r="BF20" s="641"/>
      <c r="BG20" s="642" t="s">
        <v>139</v>
      </c>
      <c r="BH20" s="643"/>
      <c r="BI20" s="643"/>
      <c r="BJ20" s="643"/>
      <c r="BK20" s="643"/>
      <c r="BL20" s="643"/>
      <c r="BM20" s="643"/>
      <c r="BN20" s="644"/>
      <c r="BO20" s="675" t="s">
        <v>139</v>
      </c>
      <c r="BP20" s="675"/>
      <c r="BQ20" s="675"/>
      <c r="BR20" s="675"/>
      <c r="BS20" s="648" t="s">
        <v>241</v>
      </c>
      <c r="BT20" s="643"/>
      <c r="BU20" s="643"/>
      <c r="BV20" s="643"/>
      <c r="BW20" s="643"/>
      <c r="BX20" s="643"/>
      <c r="BY20" s="643"/>
      <c r="BZ20" s="643"/>
      <c r="CA20" s="643"/>
      <c r="CB20" s="688"/>
      <c r="CD20" s="689" t="s">
        <v>278</v>
      </c>
      <c r="CE20" s="686"/>
      <c r="CF20" s="686"/>
      <c r="CG20" s="686"/>
      <c r="CH20" s="686"/>
      <c r="CI20" s="686"/>
      <c r="CJ20" s="686"/>
      <c r="CK20" s="686"/>
      <c r="CL20" s="686"/>
      <c r="CM20" s="686"/>
      <c r="CN20" s="686"/>
      <c r="CO20" s="686"/>
      <c r="CP20" s="686"/>
      <c r="CQ20" s="687"/>
      <c r="CR20" s="642">
        <v>21196782</v>
      </c>
      <c r="CS20" s="643"/>
      <c r="CT20" s="643"/>
      <c r="CU20" s="643"/>
      <c r="CV20" s="643"/>
      <c r="CW20" s="643"/>
      <c r="CX20" s="643"/>
      <c r="CY20" s="644"/>
      <c r="CZ20" s="675">
        <v>100</v>
      </c>
      <c r="DA20" s="675"/>
      <c r="DB20" s="675"/>
      <c r="DC20" s="675"/>
      <c r="DD20" s="648">
        <v>1207281</v>
      </c>
      <c r="DE20" s="643"/>
      <c r="DF20" s="643"/>
      <c r="DG20" s="643"/>
      <c r="DH20" s="643"/>
      <c r="DI20" s="643"/>
      <c r="DJ20" s="643"/>
      <c r="DK20" s="643"/>
      <c r="DL20" s="643"/>
      <c r="DM20" s="643"/>
      <c r="DN20" s="643"/>
      <c r="DO20" s="643"/>
      <c r="DP20" s="644"/>
      <c r="DQ20" s="648">
        <v>12057516</v>
      </c>
      <c r="DR20" s="643"/>
      <c r="DS20" s="643"/>
      <c r="DT20" s="643"/>
      <c r="DU20" s="643"/>
      <c r="DV20" s="643"/>
      <c r="DW20" s="643"/>
      <c r="DX20" s="643"/>
      <c r="DY20" s="643"/>
      <c r="DZ20" s="643"/>
      <c r="EA20" s="643"/>
      <c r="EB20" s="643"/>
      <c r="EC20" s="688"/>
    </row>
    <row r="21" spans="2:133" ht="11.25" customHeight="1" x14ac:dyDescent="0.15">
      <c r="B21" s="639" t="s">
        <v>279</v>
      </c>
      <c r="C21" s="640"/>
      <c r="D21" s="640"/>
      <c r="E21" s="640"/>
      <c r="F21" s="640"/>
      <c r="G21" s="640"/>
      <c r="H21" s="640"/>
      <c r="I21" s="640"/>
      <c r="J21" s="640"/>
      <c r="K21" s="640"/>
      <c r="L21" s="640"/>
      <c r="M21" s="640"/>
      <c r="N21" s="640"/>
      <c r="O21" s="640"/>
      <c r="P21" s="640"/>
      <c r="Q21" s="641"/>
      <c r="R21" s="642">
        <v>1335</v>
      </c>
      <c r="S21" s="643"/>
      <c r="T21" s="643"/>
      <c r="U21" s="643"/>
      <c r="V21" s="643"/>
      <c r="W21" s="643"/>
      <c r="X21" s="643"/>
      <c r="Y21" s="644"/>
      <c r="Z21" s="675">
        <v>0</v>
      </c>
      <c r="AA21" s="675"/>
      <c r="AB21" s="675"/>
      <c r="AC21" s="675"/>
      <c r="AD21" s="676">
        <v>1335</v>
      </c>
      <c r="AE21" s="676"/>
      <c r="AF21" s="676"/>
      <c r="AG21" s="676"/>
      <c r="AH21" s="676"/>
      <c r="AI21" s="676"/>
      <c r="AJ21" s="676"/>
      <c r="AK21" s="676"/>
      <c r="AL21" s="645">
        <v>0</v>
      </c>
      <c r="AM21" s="646"/>
      <c r="AN21" s="646"/>
      <c r="AO21" s="677"/>
      <c r="AP21" s="737" t="s">
        <v>280</v>
      </c>
      <c r="AQ21" s="744"/>
      <c r="AR21" s="744"/>
      <c r="AS21" s="744"/>
      <c r="AT21" s="744"/>
      <c r="AU21" s="744"/>
      <c r="AV21" s="744"/>
      <c r="AW21" s="744"/>
      <c r="AX21" s="744"/>
      <c r="AY21" s="744"/>
      <c r="AZ21" s="744"/>
      <c r="BA21" s="744"/>
      <c r="BB21" s="744"/>
      <c r="BC21" s="744"/>
      <c r="BD21" s="744"/>
      <c r="BE21" s="744"/>
      <c r="BF21" s="739"/>
      <c r="BG21" s="642" t="s">
        <v>241</v>
      </c>
      <c r="BH21" s="643"/>
      <c r="BI21" s="643"/>
      <c r="BJ21" s="643"/>
      <c r="BK21" s="643"/>
      <c r="BL21" s="643"/>
      <c r="BM21" s="643"/>
      <c r="BN21" s="644"/>
      <c r="BO21" s="675" t="s">
        <v>139</v>
      </c>
      <c r="BP21" s="675"/>
      <c r="BQ21" s="675"/>
      <c r="BR21" s="675"/>
      <c r="BS21" s="648" t="s">
        <v>241</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281</v>
      </c>
      <c r="C22" s="640"/>
      <c r="D22" s="640"/>
      <c r="E22" s="640"/>
      <c r="F22" s="640"/>
      <c r="G22" s="640"/>
      <c r="H22" s="640"/>
      <c r="I22" s="640"/>
      <c r="J22" s="640"/>
      <c r="K22" s="640"/>
      <c r="L22" s="640"/>
      <c r="M22" s="640"/>
      <c r="N22" s="640"/>
      <c r="O22" s="640"/>
      <c r="P22" s="640"/>
      <c r="Q22" s="641"/>
      <c r="R22" s="642">
        <v>6023311</v>
      </c>
      <c r="S22" s="643"/>
      <c r="T22" s="643"/>
      <c r="U22" s="643"/>
      <c r="V22" s="643"/>
      <c r="W22" s="643"/>
      <c r="X22" s="643"/>
      <c r="Y22" s="644"/>
      <c r="Z22" s="675">
        <v>27.1</v>
      </c>
      <c r="AA22" s="675"/>
      <c r="AB22" s="675"/>
      <c r="AC22" s="675"/>
      <c r="AD22" s="676">
        <v>5401403</v>
      </c>
      <c r="AE22" s="676"/>
      <c r="AF22" s="676"/>
      <c r="AG22" s="676"/>
      <c r="AH22" s="676"/>
      <c r="AI22" s="676"/>
      <c r="AJ22" s="676"/>
      <c r="AK22" s="676"/>
      <c r="AL22" s="645">
        <v>52.3</v>
      </c>
      <c r="AM22" s="646"/>
      <c r="AN22" s="646"/>
      <c r="AO22" s="677"/>
      <c r="AP22" s="737" t="s">
        <v>282</v>
      </c>
      <c r="AQ22" s="744"/>
      <c r="AR22" s="744"/>
      <c r="AS22" s="744"/>
      <c r="AT22" s="744"/>
      <c r="AU22" s="744"/>
      <c r="AV22" s="744"/>
      <c r="AW22" s="744"/>
      <c r="AX22" s="744"/>
      <c r="AY22" s="744"/>
      <c r="AZ22" s="744"/>
      <c r="BA22" s="744"/>
      <c r="BB22" s="744"/>
      <c r="BC22" s="744"/>
      <c r="BD22" s="744"/>
      <c r="BE22" s="744"/>
      <c r="BF22" s="739"/>
      <c r="BG22" s="642" t="s">
        <v>241</v>
      </c>
      <c r="BH22" s="643"/>
      <c r="BI22" s="643"/>
      <c r="BJ22" s="643"/>
      <c r="BK22" s="643"/>
      <c r="BL22" s="643"/>
      <c r="BM22" s="643"/>
      <c r="BN22" s="644"/>
      <c r="BO22" s="675" t="s">
        <v>139</v>
      </c>
      <c r="BP22" s="675"/>
      <c r="BQ22" s="675"/>
      <c r="BR22" s="675"/>
      <c r="BS22" s="648" t="s">
        <v>139</v>
      </c>
      <c r="BT22" s="643"/>
      <c r="BU22" s="643"/>
      <c r="BV22" s="643"/>
      <c r="BW22" s="643"/>
      <c r="BX22" s="643"/>
      <c r="BY22" s="643"/>
      <c r="BZ22" s="643"/>
      <c r="CA22" s="643"/>
      <c r="CB22" s="688"/>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284</v>
      </c>
      <c r="C23" s="640"/>
      <c r="D23" s="640"/>
      <c r="E23" s="640"/>
      <c r="F23" s="640"/>
      <c r="G23" s="640"/>
      <c r="H23" s="640"/>
      <c r="I23" s="640"/>
      <c r="J23" s="640"/>
      <c r="K23" s="640"/>
      <c r="L23" s="640"/>
      <c r="M23" s="640"/>
      <c r="N23" s="640"/>
      <c r="O23" s="640"/>
      <c r="P23" s="640"/>
      <c r="Q23" s="641"/>
      <c r="R23" s="642">
        <v>5401403</v>
      </c>
      <c r="S23" s="643"/>
      <c r="T23" s="643"/>
      <c r="U23" s="643"/>
      <c r="V23" s="643"/>
      <c r="W23" s="643"/>
      <c r="X23" s="643"/>
      <c r="Y23" s="644"/>
      <c r="Z23" s="675">
        <v>24.3</v>
      </c>
      <c r="AA23" s="675"/>
      <c r="AB23" s="675"/>
      <c r="AC23" s="675"/>
      <c r="AD23" s="676">
        <v>5401403</v>
      </c>
      <c r="AE23" s="676"/>
      <c r="AF23" s="676"/>
      <c r="AG23" s="676"/>
      <c r="AH23" s="676"/>
      <c r="AI23" s="676"/>
      <c r="AJ23" s="676"/>
      <c r="AK23" s="676"/>
      <c r="AL23" s="645">
        <v>52.3</v>
      </c>
      <c r="AM23" s="646"/>
      <c r="AN23" s="646"/>
      <c r="AO23" s="677"/>
      <c r="AP23" s="737" t="s">
        <v>285</v>
      </c>
      <c r="AQ23" s="744"/>
      <c r="AR23" s="744"/>
      <c r="AS23" s="744"/>
      <c r="AT23" s="744"/>
      <c r="AU23" s="744"/>
      <c r="AV23" s="744"/>
      <c r="AW23" s="744"/>
      <c r="AX23" s="744"/>
      <c r="AY23" s="744"/>
      <c r="AZ23" s="744"/>
      <c r="BA23" s="744"/>
      <c r="BB23" s="744"/>
      <c r="BC23" s="744"/>
      <c r="BD23" s="744"/>
      <c r="BE23" s="744"/>
      <c r="BF23" s="739"/>
      <c r="BG23" s="642" t="s">
        <v>139</v>
      </c>
      <c r="BH23" s="643"/>
      <c r="BI23" s="643"/>
      <c r="BJ23" s="643"/>
      <c r="BK23" s="643"/>
      <c r="BL23" s="643"/>
      <c r="BM23" s="643"/>
      <c r="BN23" s="644"/>
      <c r="BO23" s="675" t="s">
        <v>139</v>
      </c>
      <c r="BP23" s="675"/>
      <c r="BQ23" s="675"/>
      <c r="BR23" s="675"/>
      <c r="BS23" s="648" t="s">
        <v>241</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x14ac:dyDescent="0.15">
      <c r="B24" s="639" t="s">
        <v>291</v>
      </c>
      <c r="C24" s="640"/>
      <c r="D24" s="640"/>
      <c r="E24" s="640"/>
      <c r="F24" s="640"/>
      <c r="G24" s="640"/>
      <c r="H24" s="640"/>
      <c r="I24" s="640"/>
      <c r="J24" s="640"/>
      <c r="K24" s="640"/>
      <c r="L24" s="640"/>
      <c r="M24" s="640"/>
      <c r="N24" s="640"/>
      <c r="O24" s="640"/>
      <c r="P24" s="640"/>
      <c r="Q24" s="641"/>
      <c r="R24" s="642">
        <v>621908</v>
      </c>
      <c r="S24" s="643"/>
      <c r="T24" s="643"/>
      <c r="U24" s="643"/>
      <c r="V24" s="643"/>
      <c r="W24" s="643"/>
      <c r="X24" s="643"/>
      <c r="Y24" s="644"/>
      <c r="Z24" s="675">
        <v>2.8</v>
      </c>
      <c r="AA24" s="675"/>
      <c r="AB24" s="675"/>
      <c r="AC24" s="675"/>
      <c r="AD24" s="676" t="s">
        <v>139</v>
      </c>
      <c r="AE24" s="676"/>
      <c r="AF24" s="676"/>
      <c r="AG24" s="676"/>
      <c r="AH24" s="676"/>
      <c r="AI24" s="676"/>
      <c r="AJ24" s="676"/>
      <c r="AK24" s="676"/>
      <c r="AL24" s="645" t="s">
        <v>139</v>
      </c>
      <c r="AM24" s="646"/>
      <c r="AN24" s="646"/>
      <c r="AO24" s="677"/>
      <c r="AP24" s="737" t="s">
        <v>292</v>
      </c>
      <c r="AQ24" s="744"/>
      <c r="AR24" s="744"/>
      <c r="AS24" s="744"/>
      <c r="AT24" s="744"/>
      <c r="AU24" s="744"/>
      <c r="AV24" s="744"/>
      <c r="AW24" s="744"/>
      <c r="AX24" s="744"/>
      <c r="AY24" s="744"/>
      <c r="AZ24" s="744"/>
      <c r="BA24" s="744"/>
      <c r="BB24" s="744"/>
      <c r="BC24" s="744"/>
      <c r="BD24" s="744"/>
      <c r="BE24" s="744"/>
      <c r="BF24" s="739"/>
      <c r="BG24" s="642" t="s">
        <v>139</v>
      </c>
      <c r="BH24" s="643"/>
      <c r="BI24" s="643"/>
      <c r="BJ24" s="643"/>
      <c r="BK24" s="643"/>
      <c r="BL24" s="643"/>
      <c r="BM24" s="643"/>
      <c r="BN24" s="644"/>
      <c r="BO24" s="675" t="s">
        <v>241</v>
      </c>
      <c r="BP24" s="675"/>
      <c r="BQ24" s="675"/>
      <c r="BR24" s="675"/>
      <c r="BS24" s="648" t="s">
        <v>139</v>
      </c>
      <c r="BT24" s="643"/>
      <c r="BU24" s="643"/>
      <c r="BV24" s="643"/>
      <c r="BW24" s="643"/>
      <c r="BX24" s="643"/>
      <c r="BY24" s="643"/>
      <c r="BZ24" s="643"/>
      <c r="CA24" s="643"/>
      <c r="CB24" s="688"/>
      <c r="CD24" s="700" t="s">
        <v>293</v>
      </c>
      <c r="CE24" s="701"/>
      <c r="CF24" s="701"/>
      <c r="CG24" s="701"/>
      <c r="CH24" s="701"/>
      <c r="CI24" s="701"/>
      <c r="CJ24" s="701"/>
      <c r="CK24" s="701"/>
      <c r="CL24" s="701"/>
      <c r="CM24" s="701"/>
      <c r="CN24" s="701"/>
      <c r="CO24" s="701"/>
      <c r="CP24" s="701"/>
      <c r="CQ24" s="702"/>
      <c r="CR24" s="697">
        <v>7407073</v>
      </c>
      <c r="CS24" s="698"/>
      <c r="CT24" s="698"/>
      <c r="CU24" s="698"/>
      <c r="CV24" s="698"/>
      <c r="CW24" s="698"/>
      <c r="CX24" s="698"/>
      <c r="CY24" s="741"/>
      <c r="CZ24" s="742">
        <v>34.9</v>
      </c>
      <c r="DA24" s="717"/>
      <c r="DB24" s="717"/>
      <c r="DC24" s="745"/>
      <c r="DD24" s="740">
        <v>5266144</v>
      </c>
      <c r="DE24" s="698"/>
      <c r="DF24" s="698"/>
      <c r="DG24" s="698"/>
      <c r="DH24" s="698"/>
      <c r="DI24" s="698"/>
      <c r="DJ24" s="698"/>
      <c r="DK24" s="741"/>
      <c r="DL24" s="740">
        <v>5185274</v>
      </c>
      <c r="DM24" s="698"/>
      <c r="DN24" s="698"/>
      <c r="DO24" s="698"/>
      <c r="DP24" s="698"/>
      <c r="DQ24" s="698"/>
      <c r="DR24" s="698"/>
      <c r="DS24" s="698"/>
      <c r="DT24" s="698"/>
      <c r="DU24" s="698"/>
      <c r="DV24" s="741"/>
      <c r="DW24" s="742">
        <v>48.3</v>
      </c>
      <c r="DX24" s="717"/>
      <c r="DY24" s="717"/>
      <c r="DZ24" s="717"/>
      <c r="EA24" s="717"/>
      <c r="EB24" s="717"/>
      <c r="EC24" s="743"/>
    </row>
    <row r="25" spans="2:133" ht="11.25" customHeight="1" x14ac:dyDescent="0.15">
      <c r="B25" s="639" t="s">
        <v>294</v>
      </c>
      <c r="C25" s="640"/>
      <c r="D25" s="640"/>
      <c r="E25" s="640"/>
      <c r="F25" s="640"/>
      <c r="G25" s="640"/>
      <c r="H25" s="640"/>
      <c r="I25" s="640"/>
      <c r="J25" s="640"/>
      <c r="K25" s="640"/>
      <c r="L25" s="640"/>
      <c r="M25" s="640"/>
      <c r="N25" s="640"/>
      <c r="O25" s="640"/>
      <c r="P25" s="640"/>
      <c r="Q25" s="641"/>
      <c r="R25" s="642" t="s">
        <v>241</v>
      </c>
      <c r="S25" s="643"/>
      <c r="T25" s="643"/>
      <c r="U25" s="643"/>
      <c r="V25" s="643"/>
      <c r="W25" s="643"/>
      <c r="X25" s="643"/>
      <c r="Y25" s="644"/>
      <c r="Z25" s="675" t="s">
        <v>139</v>
      </c>
      <c r="AA25" s="675"/>
      <c r="AB25" s="675"/>
      <c r="AC25" s="675"/>
      <c r="AD25" s="676" t="s">
        <v>139</v>
      </c>
      <c r="AE25" s="676"/>
      <c r="AF25" s="676"/>
      <c r="AG25" s="676"/>
      <c r="AH25" s="676"/>
      <c r="AI25" s="676"/>
      <c r="AJ25" s="676"/>
      <c r="AK25" s="676"/>
      <c r="AL25" s="645" t="s">
        <v>139</v>
      </c>
      <c r="AM25" s="646"/>
      <c r="AN25" s="646"/>
      <c r="AO25" s="677"/>
      <c r="AP25" s="737" t="s">
        <v>295</v>
      </c>
      <c r="AQ25" s="744"/>
      <c r="AR25" s="744"/>
      <c r="AS25" s="744"/>
      <c r="AT25" s="744"/>
      <c r="AU25" s="744"/>
      <c r="AV25" s="744"/>
      <c r="AW25" s="744"/>
      <c r="AX25" s="744"/>
      <c r="AY25" s="744"/>
      <c r="AZ25" s="744"/>
      <c r="BA25" s="744"/>
      <c r="BB25" s="744"/>
      <c r="BC25" s="744"/>
      <c r="BD25" s="744"/>
      <c r="BE25" s="744"/>
      <c r="BF25" s="739"/>
      <c r="BG25" s="642" t="s">
        <v>139</v>
      </c>
      <c r="BH25" s="643"/>
      <c r="BI25" s="643"/>
      <c r="BJ25" s="643"/>
      <c r="BK25" s="643"/>
      <c r="BL25" s="643"/>
      <c r="BM25" s="643"/>
      <c r="BN25" s="644"/>
      <c r="BO25" s="675" t="s">
        <v>241</v>
      </c>
      <c r="BP25" s="675"/>
      <c r="BQ25" s="675"/>
      <c r="BR25" s="675"/>
      <c r="BS25" s="648" t="s">
        <v>241</v>
      </c>
      <c r="BT25" s="643"/>
      <c r="BU25" s="643"/>
      <c r="BV25" s="643"/>
      <c r="BW25" s="643"/>
      <c r="BX25" s="643"/>
      <c r="BY25" s="643"/>
      <c r="BZ25" s="643"/>
      <c r="CA25" s="643"/>
      <c r="CB25" s="688"/>
      <c r="CD25" s="689" t="s">
        <v>296</v>
      </c>
      <c r="CE25" s="686"/>
      <c r="CF25" s="686"/>
      <c r="CG25" s="686"/>
      <c r="CH25" s="686"/>
      <c r="CI25" s="686"/>
      <c r="CJ25" s="686"/>
      <c r="CK25" s="686"/>
      <c r="CL25" s="686"/>
      <c r="CM25" s="686"/>
      <c r="CN25" s="686"/>
      <c r="CO25" s="686"/>
      <c r="CP25" s="686"/>
      <c r="CQ25" s="687"/>
      <c r="CR25" s="642">
        <v>2949514</v>
      </c>
      <c r="CS25" s="661"/>
      <c r="CT25" s="661"/>
      <c r="CU25" s="661"/>
      <c r="CV25" s="661"/>
      <c r="CW25" s="661"/>
      <c r="CX25" s="661"/>
      <c r="CY25" s="662"/>
      <c r="CZ25" s="645">
        <v>13.9</v>
      </c>
      <c r="DA25" s="663"/>
      <c r="DB25" s="663"/>
      <c r="DC25" s="664"/>
      <c r="DD25" s="648">
        <v>2740798</v>
      </c>
      <c r="DE25" s="661"/>
      <c r="DF25" s="661"/>
      <c r="DG25" s="661"/>
      <c r="DH25" s="661"/>
      <c r="DI25" s="661"/>
      <c r="DJ25" s="661"/>
      <c r="DK25" s="662"/>
      <c r="DL25" s="648">
        <v>2660555</v>
      </c>
      <c r="DM25" s="661"/>
      <c r="DN25" s="661"/>
      <c r="DO25" s="661"/>
      <c r="DP25" s="661"/>
      <c r="DQ25" s="661"/>
      <c r="DR25" s="661"/>
      <c r="DS25" s="661"/>
      <c r="DT25" s="661"/>
      <c r="DU25" s="661"/>
      <c r="DV25" s="662"/>
      <c r="DW25" s="645">
        <v>24.8</v>
      </c>
      <c r="DX25" s="663"/>
      <c r="DY25" s="663"/>
      <c r="DZ25" s="663"/>
      <c r="EA25" s="663"/>
      <c r="EB25" s="663"/>
      <c r="EC25" s="681"/>
    </row>
    <row r="26" spans="2:133" ht="11.25" customHeight="1" x14ac:dyDescent="0.15">
      <c r="B26" s="639" t="s">
        <v>297</v>
      </c>
      <c r="C26" s="640"/>
      <c r="D26" s="640"/>
      <c r="E26" s="640"/>
      <c r="F26" s="640"/>
      <c r="G26" s="640"/>
      <c r="H26" s="640"/>
      <c r="I26" s="640"/>
      <c r="J26" s="640"/>
      <c r="K26" s="640"/>
      <c r="L26" s="640"/>
      <c r="M26" s="640"/>
      <c r="N26" s="640"/>
      <c r="O26" s="640"/>
      <c r="P26" s="640"/>
      <c r="Q26" s="641"/>
      <c r="R26" s="642">
        <v>10931563</v>
      </c>
      <c r="S26" s="643"/>
      <c r="T26" s="643"/>
      <c r="U26" s="643"/>
      <c r="V26" s="643"/>
      <c r="W26" s="643"/>
      <c r="X26" s="643"/>
      <c r="Y26" s="644"/>
      <c r="Z26" s="675">
        <v>49.2</v>
      </c>
      <c r="AA26" s="675"/>
      <c r="AB26" s="675"/>
      <c r="AC26" s="675"/>
      <c r="AD26" s="676">
        <v>10309655</v>
      </c>
      <c r="AE26" s="676"/>
      <c r="AF26" s="676"/>
      <c r="AG26" s="676"/>
      <c r="AH26" s="676"/>
      <c r="AI26" s="676"/>
      <c r="AJ26" s="676"/>
      <c r="AK26" s="676"/>
      <c r="AL26" s="645">
        <v>99.7</v>
      </c>
      <c r="AM26" s="646"/>
      <c r="AN26" s="646"/>
      <c r="AO26" s="677"/>
      <c r="AP26" s="737" t="s">
        <v>298</v>
      </c>
      <c r="AQ26" s="738"/>
      <c r="AR26" s="738"/>
      <c r="AS26" s="738"/>
      <c r="AT26" s="738"/>
      <c r="AU26" s="738"/>
      <c r="AV26" s="738"/>
      <c r="AW26" s="738"/>
      <c r="AX26" s="738"/>
      <c r="AY26" s="738"/>
      <c r="AZ26" s="738"/>
      <c r="BA26" s="738"/>
      <c r="BB26" s="738"/>
      <c r="BC26" s="738"/>
      <c r="BD26" s="738"/>
      <c r="BE26" s="738"/>
      <c r="BF26" s="739"/>
      <c r="BG26" s="642" t="s">
        <v>241</v>
      </c>
      <c r="BH26" s="643"/>
      <c r="BI26" s="643"/>
      <c r="BJ26" s="643"/>
      <c r="BK26" s="643"/>
      <c r="BL26" s="643"/>
      <c r="BM26" s="643"/>
      <c r="BN26" s="644"/>
      <c r="BO26" s="675" t="s">
        <v>241</v>
      </c>
      <c r="BP26" s="675"/>
      <c r="BQ26" s="675"/>
      <c r="BR26" s="675"/>
      <c r="BS26" s="648" t="s">
        <v>241</v>
      </c>
      <c r="BT26" s="643"/>
      <c r="BU26" s="643"/>
      <c r="BV26" s="643"/>
      <c r="BW26" s="643"/>
      <c r="BX26" s="643"/>
      <c r="BY26" s="643"/>
      <c r="BZ26" s="643"/>
      <c r="CA26" s="643"/>
      <c r="CB26" s="688"/>
      <c r="CD26" s="689" t="s">
        <v>299</v>
      </c>
      <c r="CE26" s="686"/>
      <c r="CF26" s="686"/>
      <c r="CG26" s="686"/>
      <c r="CH26" s="686"/>
      <c r="CI26" s="686"/>
      <c r="CJ26" s="686"/>
      <c r="CK26" s="686"/>
      <c r="CL26" s="686"/>
      <c r="CM26" s="686"/>
      <c r="CN26" s="686"/>
      <c r="CO26" s="686"/>
      <c r="CP26" s="686"/>
      <c r="CQ26" s="687"/>
      <c r="CR26" s="642">
        <v>1911298</v>
      </c>
      <c r="CS26" s="643"/>
      <c r="CT26" s="643"/>
      <c r="CU26" s="643"/>
      <c r="CV26" s="643"/>
      <c r="CW26" s="643"/>
      <c r="CX26" s="643"/>
      <c r="CY26" s="644"/>
      <c r="CZ26" s="645">
        <v>9</v>
      </c>
      <c r="DA26" s="663"/>
      <c r="DB26" s="663"/>
      <c r="DC26" s="664"/>
      <c r="DD26" s="648">
        <v>1726740</v>
      </c>
      <c r="DE26" s="643"/>
      <c r="DF26" s="643"/>
      <c r="DG26" s="643"/>
      <c r="DH26" s="643"/>
      <c r="DI26" s="643"/>
      <c r="DJ26" s="643"/>
      <c r="DK26" s="644"/>
      <c r="DL26" s="648" t="s">
        <v>241</v>
      </c>
      <c r="DM26" s="643"/>
      <c r="DN26" s="643"/>
      <c r="DO26" s="643"/>
      <c r="DP26" s="643"/>
      <c r="DQ26" s="643"/>
      <c r="DR26" s="643"/>
      <c r="DS26" s="643"/>
      <c r="DT26" s="643"/>
      <c r="DU26" s="643"/>
      <c r="DV26" s="644"/>
      <c r="DW26" s="645" t="s">
        <v>241</v>
      </c>
      <c r="DX26" s="663"/>
      <c r="DY26" s="663"/>
      <c r="DZ26" s="663"/>
      <c r="EA26" s="663"/>
      <c r="EB26" s="663"/>
      <c r="EC26" s="681"/>
    </row>
    <row r="27" spans="2:133" ht="11.25" customHeight="1" x14ac:dyDescent="0.15">
      <c r="B27" s="639" t="s">
        <v>300</v>
      </c>
      <c r="C27" s="640"/>
      <c r="D27" s="640"/>
      <c r="E27" s="640"/>
      <c r="F27" s="640"/>
      <c r="G27" s="640"/>
      <c r="H27" s="640"/>
      <c r="I27" s="640"/>
      <c r="J27" s="640"/>
      <c r="K27" s="640"/>
      <c r="L27" s="640"/>
      <c r="M27" s="640"/>
      <c r="N27" s="640"/>
      <c r="O27" s="640"/>
      <c r="P27" s="640"/>
      <c r="Q27" s="641"/>
      <c r="R27" s="642">
        <v>4008</v>
      </c>
      <c r="S27" s="643"/>
      <c r="T27" s="643"/>
      <c r="U27" s="643"/>
      <c r="V27" s="643"/>
      <c r="W27" s="643"/>
      <c r="X27" s="643"/>
      <c r="Y27" s="644"/>
      <c r="Z27" s="675">
        <v>0</v>
      </c>
      <c r="AA27" s="675"/>
      <c r="AB27" s="675"/>
      <c r="AC27" s="675"/>
      <c r="AD27" s="676">
        <v>4008</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3865556</v>
      </c>
      <c r="BH27" s="643"/>
      <c r="BI27" s="643"/>
      <c r="BJ27" s="643"/>
      <c r="BK27" s="643"/>
      <c r="BL27" s="643"/>
      <c r="BM27" s="643"/>
      <c r="BN27" s="644"/>
      <c r="BO27" s="675">
        <v>100</v>
      </c>
      <c r="BP27" s="675"/>
      <c r="BQ27" s="675"/>
      <c r="BR27" s="675"/>
      <c r="BS27" s="648">
        <v>54680</v>
      </c>
      <c r="BT27" s="643"/>
      <c r="BU27" s="643"/>
      <c r="BV27" s="643"/>
      <c r="BW27" s="643"/>
      <c r="BX27" s="643"/>
      <c r="BY27" s="643"/>
      <c r="BZ27" s="643"/>
      <c r="CA27" s="643"/>
      <c r="CB27" s="688"/>
      <c r="CD27" s="689" t="s">
        <v>302</v>
      </c>
      <c r="CE27" s="686"/>
      <c r="CF27" s="686"/>
      <c r="CG27" s="686"/>
      <c r="CH27" s="686"/>
      <c r="CI27" s="686"/>
      <c r="CJ27" s="686"/>
      <c r="CK27" s="686"/>
      <c r="CL27" s="686"/>
      <c r="CM27" s="686"/>
      <c r="CN27" s="686"/>
      <c r="CO27" s="686"/>
      <c r="CP27" s="686"/>
      <c r="CQ27" s="687"/>
      <c r="CR27" s="642">
        <v>2621773</v>
      </c>
      <c r="CS27" s="661"/>
      <c r="CT27" s="661"/>
      <c r="CU27" s="661"/>
      <c r="CV27" s="661"/>
      <c r="CW27" s="661"/>
      <c r="CX27" s="661"/>
      <c r="CY27" s="662"/>
      <c r="CZ27" s="645">
        <v>12.4</v>
      </c>
      <c r="DA27" s="663"/>
      <c r="DB27" s="663"/>
      <c r="DC27" s="664"/>
      <c r="DD27" s="648">
        <v>704483</v>
      </c>
      <c r="DE27" s="661"/>
      <c r="DF27" s="661"/>
      <c r="DG27" s="661"/>
      <c r="DH27" s="661"/>
      <c r="DI27" s="661"/>
      <c r="DJ27" s="661"/>
      <c r="DK27" s="662"/>
      <c r="DL27" s="648">
        <v>703856</v>
      </c>
      <c r="DM27" s="661"/>
      <c r="DN27" s="661"/>
      <c r="DO27" s="661"/>
      <c r="DP27" s="661"/>
      <c r="DQ27" s="661"/>
      <c r="DR27" s="661"/>
      <c r="DS27" s="661"/>
      <c r="DT27" s="661"/>
      <c r="DU27" s="661"/>
      <c r="DV27" s="662"/>
      <c r="DW27" s="645">
        <v>6.6</v>
      </c>
      <c r="DX27" s="663"/>
      <c r="DY27" s="663"/>
      <c r="DZ27" s="663"/>
      <c r="EA27" s="663"/>
      <c r="EB27" s="663"/>
      <c r="EC27" s="681"/>
    </row>
    <row r="28" spans="2:133" ht="11.25" customHeight="1" x14ac:dyDescent="0.15">
      <c r="B28" s="639" t="s">
        <v>303</v>
      </c>
      <c r="C28" s="640"/>
      <c r="D28" s="640"/>
      <c r="E28" s="640"/>
      <c r="F28" s="640"/>
      <c r="G28" s="640"/>
      <c r="H28" s="640"/>
      <c r="I28" s="640"/>
      <c r="J28" s="640"/>
      <c r="K28" s="640"/>
      <c r="L28" s="640"/>
      <c r="M28" s="640"/>
      <c r="N28" s="640"/>
      <c r="O28" s="640"/>
      <c r="P28" s="640"/>
      <c r="Q28" s="641"/>
      <c r="R28" s="642">
        <v>37741</v>
      </c>
      <c r="S28" s="643"/>
      <c r="T28" s="643"/>
      <c r="U28" s="643"/>
      <c r="V28" s="643"/>
      <c r="W28" s="643"/>
      <c r="X28" s="643"/>
      <c r="Y28" s="644"/>
      <c r="Z28" s="675">
        <v>0.2</v>
      </c>
      <c r="AA28" s="675"/>
      <c r="AB28" s="675"/>
      <c r="AC28" s="675"/>
      <c r="AD28" s="676" t="s">
        <v>241</v>
      </c>
      <c r="AE28" s="676"/>
      <c r="AF28" s="676"/>
      <c r="AG28" s="676"/>
      <c r="AH28" s="676"/>
      <c r="AI28" s="676"/>
      <c r="AJ28" s="676"/>
      <c r="AK28" s="676"/>
      <c r="AL28" s="645" t="s">
        <v>139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304</v>
      </c>
      <c r="CE28" s="686"/>
      <c r="CF28" s="686"/>
      <c r="CG28" s="686"/>
      <c r="CH28" s="686"/>
      <c r="CI28" s="686"/>
      <c r="CJ28" s="686"/>
      <c r="CK28" s="686"/>
      <c r="CL28" s="686"/>
      <c r="CM28" s="686"/>
      <c r="CN28" s="686"/>
      <c r="CO28" s="686"/>
      <c r="CP28" s="686"/>
      <c r="CQ28" s="687"/>
      <c r="CR28" s="642">
        <v>1835786</v>
      </c>
      <c r="CS28" s="643"/>
      <c r="CT28" s="643"/>
      <c r="CU28" s="643"/>
      <c r="CV28" s="643"/>
      <c r="CW28" s="643"/>
      <c r="CX28" s="643"/>
      <c r="CY28" s="644"/>
      <c r="CZ28" s="645">
        <v>8.6999999999999993</v>
      </c>
      <c r="DA28" s="663"/>
      <c r="DB28" s="663"/>
      <c r="DC28" s="664"/>
      <c r="DD28" s="648">
        <v>1820863</v>
      </c>
      <c r="DE28" s="643"/>
      <c r="DF28" s="643"/>
      <c r="DG28" s="643"/>
      <c r="DH28" s="643"/>
      <c r="DI28" s="643"/>
      <c r="DJ28" s="643"/>
      <c r="DK28" s="644"/>
      <c r="DL28" s="648">
        <v>1820863</v>
      </c>
      <c r="DM28" s="643"/>
      <c r="DN28" s="643"/>
      <c r="DO28" s="643"/>
      <c r="DP28" s="643"/>
      <c r="DQ28" s="643"/>
      <c r="DR28" s="643"/>
      <c r="DS28" s="643"/>
      <c r="DT28" s="643"/>
      <c r="DU28" s="643"/>
      <c r="DV28" s="644"/>
      <c r="DW28" s="645">
        <v>17</v>
      </c>
      <c r="DX28" s="663"/>
      <c r="DY28" s="663"/>
      <c r="DZ28" s="663"/>
      <c r="EA28" s="663"/>
      <c r="EB28" s="663"/>
      <c r="EC28" s="681"/>
    </row>
    <row r="29" spans="2:133" ht="11.25" customHeight="1" x14ac:dyDescent="0.15">
      <c r="B29" s="639" t="s">
        <v>305</v>
      </c>
      <c r="C29" s="640"/>
      <c r="D29" s="640"/>
      <c r="E29" s="640"/>
      <c r="F29" s="640"/>
      <c r="G29" s="640"/>
      <c r="H29" s="640"/>
      <c r="I29" s="640"/>
      <c r="J29" s="640"/>
      <c r="K29" s="640"/>
      <c r="L29" s="640"/>
      <c r="M29" s="640"/>
      <c r="N29" s="640"/>
      <c r="O29" s="640"/>
      <c r="P29" s="640"/>
      <c r="Q29" s="641"/>
      <c r="R29" s="642">
        <v>172004</v>
      </c>
      <c r="S29" s="643"/>
      <c r="T29" s="643"/>
      <c r="U29" s="643"/>
      <c r="V29" s="643"/>
      <c r="W29" s="643"/>
      <c r="X29" s="643"/>
      <c r="Y29" s="644"/>
      <c r="Z29" s="675">
        <v>0.8</v>
      </c>
      <c r="AA29" s="675"/>
      <c r="AB29" s="675"/>
      <c r="AC29" s="675"/>
      <c r="AD29" s="676" t="s">
        <v>139</v>
      </c>
      <c r="AE29" s="676"/>
      <c r="AF29" s="676"/>
      <c r="AG29" s="676"/>
      <c r="AH29" s="676"/>
      <c r="AI29" s="676"/>
      <c r="AJ29" s="676"/>
      <c r="AK29" s="676"/>
      <c r="AL29" s="645" t="s">
        <v>139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306</v>
      </c>
      <c r="CE29" s="732"/>
      <c r="CF29" s="689" t="s">
        <v>70</v>
      </c>
      <c r="CG29" s="686"/>
      <c r="CH29" s="686"/>
      <c r="CI29" s="686"/>
      <c r="CJ29" s="686"/>
      <c r="CK29" s="686"/>
      <c r="CL29" s="686"/>
      <c r="CM29" s="686"/>
      <c r="CN29" s="686"/>
      <c r="CO29" s="686"/>
      <c r="CP29" s="686"/>
      <c r="CQ29" s="687"/>
      <c r="CR29" s="642">
        <v>1835783</v>
      </c>
      <c r="CS29" s="661"/>
      <c r="CT29" s="661"/>
      <c r="CU29" s="661"/>
      <c r="CV29" s="661"/>
      <c r="CW29" s="661"/>
      <c r="CX29" s="661"/>
      <c r="CY29" s="662"/>
      <c r="CZ29" s="645">
        <v>8.6999999999999993</v>
      </c>
      <c r="DA29" s="663"/>
      <c r="DB29" s="663"/>
      <c r="DC29" s="664"/>
      <c r="DD29" s="648">
        <v>1820860</v>
      </c>
      <c r="DE29" s="661"/>
      <c r="DF29" s="661"/>
      <c r="DG29" s="661"/>
      <c r="DH29" s="661"/>
      <c r="DI29" s="661"/>
      <c r="DJ29" s="661"/>
      <c r="DK29" s="662"/>
      <c r="DL29" s="648">
        <v>1820860</v>
      </c>
      <c r="DM29" s="661"/>
      <c r="DN29" s="661"/>
      <c r="DO29" s="661"/>
      <c r="DP29" s="661"/>
      <c r="DQ29" s="661"/>
      <c r="DR29" s="661"/>
      <c r="DS29" s="661"/>
      <c r="DT29" s="661"/>
      <c r="DU29" s="661"/>
      <c r="DV29" s="662"/>
      <c r="DW29" s="645">
        <v>17</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63315</v>
      </c>
      <c r="S30" s="643"/>
      <c r="T30" s="643"/>
      <c r="U30" s="643"/>
      <c r="V30" s="643"/>
      <c r="W30" s="643"/>
      <c r="X30" s="643"/>
      <c r="Y30" s="644"/>
      <c r="Z30" s="675">
        <v>0.3</v>
      </c>
      <c r="AA30" s="675"/>
      <c r="AB30" s="675"/>
      <c r="AC30" s="675"/>
      <c r="AD30" s="676" t="s">
        <v>241</v>
      </c>
      <c r="AE30" s="676"/>
      <c r="AF30" s="676"/>
      <c r="AG30" s="676"/>
      <c r="AH30" s="676"/>
      <c r="AI30" s="676"/>
      <c r="AJ30" s="676"/>
      <c r="AK30" s="676"/>
      <c r="AL30" s="645" t="s">
        <v>139</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1693967</v>
      </c>
      <c r="CS30" s="643"/>
      <c r="CT30" s="643"/>
      <c r="CU30" s="643"/>
      <c r="CV30" s="643"/>
      <c r="CW30" s="643"/>
      <c r="CX30" s="643"/>
      <c r="CY30" s="644"/>
      <c r="CZ30" s="645">
        <v>8</v>
      </c>
      <c r="DA30" s="663"/>
      <c r="DB30" s="663"/>
      <c r="DC30" s="664"/>
      <c r="DD30" s="648">
        <v>1679044</v>
      </c>
      <c r="DE30" s="643"/>
      <c r="DF30" s="643"/>
      <c r="DG30" s="643"/>
      <c r="DH30" s="643"/>
      <c r="DI30" s="643"/>
      <c r="DJ30" s="643"/>
      <c r="DK30" s="644"/>
      <c r="DL30" s="648">
        <v>1679044</v>
      </c>
      <c r="DM30" s="643"/>
      <c r="DN30" s="643"/>
      <c r="DO30" s="643"/>
      <c r="DP30" s="643"/>
      <c r="DQ30" s="643"/>
      <c r="DR30" s="643"/>
      <c r="DS30" s="643"/>
      <c r="DT30" s="643"/>
      <c r="DU30" s="643"/>
      <c r="DV30" s="644"/>
      <c r="DW30" s="645">
        <v>15.6</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6468619</v>
      </c>
      <c r="S31" s="643"/>
      <c r="T31" s="643"/>
      <c r="U31" s="643"/>
      <c r="V31" s="643"/>
      <c r="W31" s="643"/>
      <c r="X31" s="643"/>
      <c r="Y31" s="644"/>
      <c r="Z31" s="675">
        <v>29.1</v>
      </c>
      <c r="AA31" s="675"/>
      <c r="AB31" s="675"/>
      <c r="AC31" s="675"/>
      <c r="AD31" s="676" t="s">
        <v>241</v>
      </c>
      <c r="AE31" s="676"/>
      <c r="AF31" s="676"/>
      <c r="AG31" s="676"/>
      <c r="AH31" s="676"/>
      <c r="AI31" s="676"/>
      <c r="AJ31" s="676"/>
      <c r="AK31" s="676"/>
      <c r="AL31" s="645" t="s">
        <v>241</v>
      </c>
      <c r="AM31" s="646"/>
      <c r="AN31" s="646"/>
      <c r="AO31" s="677"/>
      <c r="AP31" s="719" t="s">
        <v>312</v>
      </c>
      <c r="AQ31" s="720"/>
      <c r="AR31" s="720"/>
      <c r="AS31" s="720"/>
      <c r="AT31" s="725" t="s">
        <v>313</v>
      </c>
      <c r="AU31" s="231"/>
      <c r="AV31" s="231"/>
      <c r="AW31" s="231"/>
      <c r="AX31" s="712" t="s">
        <v>188</v>
      </c>
      <c r="AY31" s="713"/>
      <c r="AZ31" s="713"/>
      <c r="BA31" s="713"/>
      <c r="BB31" s="713"/>
      <c r="BC31" s="713"/>
      <c r="BD31" s="713"/>
      <c r="BE31" s="713"/>
      <c r="BF31" s="714"/>
      <c r="BG31" s="715">
        <v>98.9</v>
      </c>
      <c r="BH31" s="716"/>
      <c r="BI31" s="716"/>
      <c r="BJ31" s="716"/>
      <c r="BK31" s="716"/>
      <c r="BL31" s="716"/>
      <c r="BM31" s="717">
        <v>97.7</v>
      </c>
      <c r="BN31" s="716"/>
      <c r="BO31" s="716"/>
      <c r="BP31" s="716"/>
      <c r="BQ31" s="718"/>
      <c r="BR31" s="715">
        <v>99.1</v>
      </c>
      <c r="BS31" s="716"/>
      <c r="BT31" s="716"/>
      <c r="BU31" s="716"/>
      <c r="BV31" s="716"/>
      <c r="BW31" s="716"/>
      <c r="BX31" s="717">
        <v>97.4</v>
      </c>
      <c r="BY31" s="716"/>
      <c r="BZ31" s="716"/>
      <c r="CA31" s="716"/>
      <c r="CB31" s="718"/>
      <c r="CD31" s="733"/>
      <c r="CE31" s="734"/>
      <c r="CF31" s="689" t="s">
        <v>314</v>
      </c>
      <c r="CG31" s="686"/>
      <c r="CH31" s="686"/>
      <c r="CI31" s="686"/>
      <c r="CJ31" s="686"/>
      <c r="CK31" s="686"/>
      <c r="CL31" s="686"/>
      <c r="CM31" s="686"/>
      <c r="CN31" s="686"/>
      <c r="CO31" s="686"/>
      <c r="CP31" s="686"/>
      <c r="CQ31" s="687"/>
      <c r="CR31" s="642">
        <v>141816</v>
      </c>
      <c r="CS31" s="661"/>
      <c r="CT31" s="661"/>
      <c r="CU31" s="661"/>
      <c r="CV31" s="661"/>
      <c r="CW31" s="661"/>
      <c r="CX31" s="661"/>
      <c r="CY31" s="662"/>
      <c r="CZ31" s="645">
        <v>0.7</v>
      </c>
      <c r="DA31" s="663"/>
      <c r="DB31" s="663"/>
      <c r="DC31" s="664"/>
      <c r="DD31" s="648">
        <v>141816</v>
      </c>
      <c r="DE31" s="661"/>
      <c r="DF31" s="661"/>
      <c r="DG31" s="661"/>
      <c r="DH31" s="661"/>
      <c r="DI31" s="661"/>
      <c r="DJ31" s="661"/>
      <c r="DK31" s="662"/>
      <c r="DL31" s="648">
        <v>141816</v>
      </c>
      <c r="DM31" s="661"/>
      <c r="DN31" s="661"/>
      <c r="DO31" s="661"/>
      <c r="DP31" s="661"/>
      <c r="DQ31" s="661"/>
      <c r="DR31" s="661"/>
      <c r="DS31" s="661"/>
      <c r="DT31" s="661"/>
      <c r="DU31" s="661"/>
      <c r="DV31" s="662"/>
      <c r="DW31" s="645">
        <v>1.3</v>
      </c>
      <c r="DX31" s="663"/>
      <c r="DY31" s="663"/>
      <c r="DZ31" s="663"/>
      <c r="EA31" s="663"/>
      <c r="EB31" s="663"/>
      <c r="EC31" s="681"/>
    </row>
    <row r="32" spans="2:133" ht="11.25" customHeight="1" x14ac:dyDescent="0.15">
      <c r="B32" s="709" t="s">
        <v>315</v>
      </c>
      <c r="C32" s="710"/>
      <c r="D32" s="710"/>
      <c r="E32" s="710"/>
      <c r="F32" s="710"/>
      <c r="G32" s="710"/>
      <c r="H32" s="710"/>
      <c r="I32" s="710"/>
      <c r="J32" s="710"/>
      <c r="K32" s="710"/>
      <c r="L32" s="710"/>
      <c r="M32" s="710"/>
      <c r="N32" s="710"/>
      <c r="O32" s="710"/>
      <c r="P32" s="710"/>
      <c r="Q32" s="711"/>
      <c r="R32" s="642" t="s">
        <v>241</v>
      </c>
      <c r="S32" s="643"/>
      <c r="T32" s="643"/>
      <c r="U32" s="643"/>
      <c r="V32" s="643"/>
      <c r="W32" s="643"/>
      <c r="X32" s="643"/>
      <c r="Y32" s="644"/>
      <c r="Z32" s="675" t="s">
        <v>241</v>
      </c>
      <c r="AA32" s="675"/>
      <c r="AB32" s="675"/>
      <c r="AC32" s="675"/>
      <c r="AD32" s="676" t="s">
        <v>139</v>
      </c>
      <c r="AE32" s="676"/>
      <c r="AF32" s="676"/>
      <c r="AG32" s="676"/>
      <c r="AH32" s="676"/>
      <c r="AI32" s="676"/>
      <c r="AJ32" s="676"/>
      <c r="AK32" s="676"/>
      <c r="AL32" s="645" t="s">
        <v>139</v>
      </c>
      <c r="AM32" s="646"/>
      <c r="AN32" s="646"/>
      <c r="AO32" s="677"/>
      <c r="AP32" s="721"/>
      <c r="AQ32" s="722"/>
      <c r="AR32" s="722"/>
      <c r="AS32" s="722"/>
      <c r="AT32" s="726"/>
      <c r="AU32" s="230" t="s">
        <v>316</v>
      </c>
      <c r="AV32" s="230"/>
      <c r="AW32" s="230"/>
      <c r="AX32" s="639" t="s">
        <v>317</v>
      </c>
      <c r="AY32" s="640"/>
      <c r="AZ32" s="640"/>
      <c r="BA32" s="640"/>
      <c r="BB32" s="640"/>
      <c r="BC32" s="640"/>
      <c r="BD32" s="640"/>
      <c r="BE32" s="640"/>
      <c r="BF32" s="641"/>
      <c r="BG32" s="707">
        <v>99.3</v>
      </c>
      <c r="BH32" s="661"/>
      <c r="BI32" s="661"/>
      <c r="BJ32" s="661"/>
      <c r="BK32" s="661"/>
      <c r="BL32" s="661"/>
      <c r="BM32" s="646">
        <v>98.6</v>
      </c>
      <c r="BN32" s="708"/>
      <c r="BO32" s="708"/>
      <c r="BP32" s="708"/>
      <c r="BQ32" s="685"/>
      <c r="BR32" s="707">
        <v>99.1</v>
      </c>
      <c r="BS32" s="661"/>
      <c r="BT32" s="661"/>
      <c r="BU32" s="661"/>
      <c r="BV32" s="661"/>
      <c r="BW32" s="661"/>
      <c r="BX32" s="646">
        <v>97.9</v>
      </c>
      <c r="BY32" s="708"/>
      <c r="BZ32" s="708"/>
      <c r="CA32" s="708"/>
      <c r="CB32" s="685"/>
      <c r="CD32" s="735"/>
      <c r="CE32" s="736"/>
      <c r="CF32" s="689" t="s">
        <v>318</v>
      </c>
      <c r="CG32" s="686"/>
      <c r="CH32" s="686"/>
      <c r="CI32" s="686"/>
      <c r="CJ32" s="686"/>
      <c r="CK32" s="686"/>
      <c r="CL32" s="686"/>
      <c r="CM32" s="686"/>
      <c r="CN32" s="686"/>
      <c r="CO32" s="686"/>
      <c r="CP32" s="686"/>
      <c r="CQ32" s="687"/>
      <c r="CR32" s="642">
        <v>3</v>
      </c>
      <c r="CS32" s="643"/>
      <c r="CT32" s="643"/>
      <c r="CU32" s="643"/>
      <c r="CV32" s="643"/>
      <c r="CW32" s="643"/>
      <c r="CX32" s="643"/>
      <c r="CY32" s="644"/>
      <c r="CZ32" s="645">
        <v>0</v>
      </c>
      <c r="DA32" s="663"/>
      <c r="DB32" s="663"/>
      <c r="DC32" s="664"/>
      <c r="DD32" s="648">
        <v>3</v>
      </c>
      <c r="DE32" s="643"/>
      <c r="DF32" s="643"/>
      <c r="DG32" s="643"/>
      <c r="DH32" s="643"/>
      <c r="DI32" s="643"/>
      <c r="DJ32" s="643"/>
      <c r="DK32" s="644"/>
      <c r="DL32" s="648">
        <v>3</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1599332</v>
      </c>
      <c r="S33" s="643"/>
      <c r="T33" s="643"/>
      <c r="U33" s="643"/>
      <c r="V33" s="643"/>
      <c r="W33" s="643"/>
      <c r="X33" s="643"/>
      <c r="Y33" s="644"/>
      <c r="Z33" s="675">
        <v>7.2</v>
      </c>
      <c r="AA33" s="675"/>
      <c r="AB33" s="675"/>
      <c r="AC33" s="675"/>
      <c r="AD33" s="676" t="s">
        <v>139</v>
      </c>
      <c r="AE33" s="676"/>
      <c r="AF33" s="676"/>
      <c r="AG33" s="676"/>
      <c r="AH33" s="676"/>
      <c r="AI33" s="676"/>
      <c r="AJ33" s="676"/>
      <c r="AK33" s="676"/>
      <c r="AL33" s="645" t="s">
        <v>241</v>
      </c>
      <c r="AM33" s="646"/>
      <c r="AN33" s="646"/>
      <c r="AO33" s="677"/>
      <c r="AP33" s="723"/>
      <c r="AQ33" s="724"/>
      <c r="AR33" s="724"/>
      <c r="AS33" s="724"/>
      <c r="AT33" s="727"/>
      <c r="AU33" s="232"/>
      <c r="AV33" s="232"/>
      <c r="AW33" s="232"/>
      <c r="AX33" s="623" t="s">
        <v>320</v>
      </c>
      <c r="AY33" s="624"/>
      <c r="AZ33" s="624"/>
      <c r="BA33" s="624"/>
      <c r="BB33" s="624"/>
      <c r="BC33" s="624"/>
      <c r="BD33" s="624"/>
      <c r="BE33" s="624"/>
      <c r="BF33" s="625"/>
      <c r="BG33" s="706">
        <v>98.5</v>
      </c>
      <c r="BH33" s="627"/>
      <c r="BI33" s="627"/>
      <c r="BJ33" s="627"/>
      <c r="BK33" s="627"/>
      <c r="BL33" s="627"/>
      <c r="BM33" s="669">
        <v>96.8</v>
      </c>
      <c r="BN33" s="627"/>
      <c r="BO33" s="627"/>
      <c r="BP33" s="627"/>
      <c r="BQ33" s="671"/>
      <c r="BR33" s="706">
        <v>99.1</v>
      </c>
      <c r="BS33" s="627"/>
      <c r="BT33" s="627"/>
      <c r="BU33" s="627"/>
      <c r="BV33" s="627"/>
      <c r="BW33" s="627"/>
      <c r="BX33" s="669">
        <v>96.9</v>
      </c>
      <c r="BY33" s="627"/>
      <c r="BZ33" s="627"/>
      <c r="CA33" s="627"/>
      <c r="CB33" s="671"/>
      <c r="CD33" s="689" t="s">
        <v>321</v>
      </c>
      <c r="CE33" s="686"/>
      <c r="CF33" s="686"/>
      <c r="CG33" s="686"/>
      <c r="CH33" s="686"/>
      <c r="CI33" s="686"/>
      <c r="CJ33" s="686"/>
      <c r="CK33" s="686"/>
      <c r="CL33" s="686"/>
      <c r="CM33" s="686"/>
      <c r="CN33" s="686"/>
      <c r="CO33" s="686"/>
      <c r="CP33" s="686"/>
      <c r="CQ33" s="687"/>
      <c r="CR33" s="642">
        <v>12003998</v>
      </c>
      <c r="CS33" s="661"/>
      <c r="CT33" s="661"/>
      <c r="CU33" s="661"/>
      <c r="CV33" s="661"/>
      <c r="CW33" s="661"/>
      <c r="CX33" s="661"/>
      <c r="CY33" s="662"/>
      <c r="CZ33" s="645">
        <v>56.6</v>
      </c>
      <c r="DA33" s="663"/>
      <c r="DB33" s="663"/>
      <c r="DC33" s="664"/>
      <c r="DD33" s="648">
        <v>6440890</v>
      </c>
      <c r="DE33" s="661"/>
      <c r="DF33" s="661"/>
      <c r="DG33" s="661"/>
      <c r="DH33" s="661"/>
      <c r="DI33" s="661"/>
      <c r="DJ33" s="661"/>
      <c r="DK33" s="662"/>
      <c r="DL33" s="648">
        <v>4464329</v>
      </c>
      <c r="DM33" s="661"/>
      <c r="DN33" s="661"/>
      <c r="DO33" s="661"/>
      <c r="DP33" s="661"/>
      <c r="DQ33" s="661"/>
      <c r="DR33" s="661"/>
      <c r="DS33" s="661"/>
      <c r="DT33" s="661"/>
      <c r="DU33" s="661"/>
      <c r="DV33" s="662"/>
      <c r="DW33" s="645">
        <v>41.6</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143828</v>
      </c>
      <c r="S34" s="643"/>
      <c r="T34" s="643"/>
      <c r="U34" s="643"/>
      <c r="V34" s="643"/>
      <c r="W34" s="643"/>
      <c r="X34" s="643"/>
      <c r="Y34" s="644"/>
      <c r="Z34" s="675">
        <v>0.6</v>
      </c>
      <c r="AA34" s="675"/>
      <c r="AB34" s="675"/>
      <c r="AC34" s="675"/>
      <c r="AD34" s="676">
        <v>1316</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2652122</v>
      </c>
      <c r="CS34" s="643"/>
      <c r="CT34" s="643"/>
      <c r="CU34" s="643"/>
      <c r="CV34" s="643"/>
      <c r="CW34" s="643"/>
      <c r="CX34" s="643"/>
      <c r="CY34" s="644"/>
      <c r="CZ34" s="645">
        <v>12.5</v>
      </c>
      <c r="DA34" s="663"/>
      <c r="DB34" s="663"/>
      <c r="DC34" s="664"/>
      <c r="DD34" s="648">
        <v>1938496</v>
      </c>
      <c r="DE34" s="643"/>
      <c r="DF34" s="643"/>
      <c r="DG34" s="643"/>
      <c r="DH34" s="643"/>
      <c r="DI34" s="643"/>
      <c r="DJ34" s="643"/>
      <c r="DK34" s="644"/>
      <c r="DL34" s="648">
        <v>1482062</v>
      </c>
      <c r="DM34" s="643"/>
      <c r="DN34" s="643"/>
      <c r="DO34" s="643"/>
      <c r="DP34" s="643"/>
      <c r="DQ34" s="643"/>
      <c r="DR34" s="643"/>
      <c r="DS34" s="643"/>
      <c r="DT34" s="643"/>
      <c r="DU34" s="643"/>
      <c r="DV34" s="644"/>
      <c r="DW34" s="645">
        <v>13.8</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63319</v>
      </c>
      <c r="S35" s="643"/>
      <c r="T35" s="643"/>
      <c r="U35" s="643"/>
      <c r="V35" s="643"/>
      <c r="W35" s="643"/>
      <c r="X35" s="643"/>
      <c r="Y35" s="644"/>
      <c r="Z35" s="675">
        <v>0.3</v>
      </c>
      <c r="AA35" s="675"/>
      <c r="AB35" s="675"/>
      <c r="AC35" s="675"/>
      <c r="AD35" s="676" t="s">
        <v>241</v>
      </c>
      <c r="AE35" s="676"/>
      <c r="AF35" s="676"/>
      <c r="AG35" s="676"/>
      <c r="AH35" s="676"/>
      <c r="AI35" s="676"/>
      <c r="AJ35" s="676"/>
      <c r="AK35" s="676"/>
      <c r="AL35" s="645" t="s">
        <v>241</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68166</v>
      </c>
      <c r="CS35" s="661"/>
      <c r="CT35" s="661"/>
      <c r="CU35" s="661"/>
      <c r="CV35" s="661"/>
      <c r="CW35" s="661"/>
      <c r="CX35" s="661"/>
      <c r="CY35" s="662"/>
      <c r="CZ35" s="645">
        <v>0.3</v>
      </c>
      <c r="DA35" s="663"/>
      <c r="DB35" s="663"/>
      <c r="DC35" s="664"/>
      <c r="DD35" s="648">
        <v>42358</v>
      </c>
      <c r="DE35" s="661"/>
      <c r="DF35" s="661"/>
      <c r="DG35" s="661"/>
      <c r="DH35" s="661"/>
      <c r="DI35" s="661"/>
      <c r="DJ35" s="661"/>
      <c r="DK35" s="662"/>
      <c r="DL35" s="648">
        <v>37883</v>
      </c>
      <c r="DM35" s="661"/>
      <c r="DN35" s="661"/>
      <c r="DO35" s="661"/>
      <c r="DP35" s="661"/>
      <c r="DQ35" s="661"/>
      <c r="DR35" s="661"/>
      <c r="DS35" s="661"/>
      <c r="DT35" s="661"/>
      <c r="DU35" s="661"/>
      <c r="DV35" s="662"/>
      <c r="DW35" s="645">
        <v>0.4</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120417</v>
      </c>
      <c r="S36" s="643"/>
      <c r="T36" s="643"/>
      <c r="U36" s="643"/>
      <c r="V36" s="643"/>
      <c r="W36" s="643"/>
      <c r="X36" s="643"/>
      <c r="Y36" s="644"/>
      <c r="Z36" s="675">
        <v>0.5</v>
      </c>
      <c r="AA36" s="675"/>
      <c r="AB36" s="675"/>
      <c r="AC36" s="675"/>
      <c r="AD36" s="676" t="s">
        <v>139</v>
      </c>
      <c r="AE36" s="676"/>
      <c r="AF36" s="676"/>
      <c r="AG36" s="676"/>
      <c r="AH36" s="676"/>
      <c r="AI36" s="676"/>
      <c r="AJ36" s="676"/>
      <c r="AK36" s="676"/>
      <c r="AL36" s="645" t="s">
        <v>139</v>
      </c>
      <c r="AM36" s="646"/>
      <c r="AN36" s="646"/>
      <c r="AO36" s="677"/>
      <c r="AP36" s="235"/>
      <c r="AQ36" s="694" t="s">
        <v>329</v>
      </c>
      <c r="AR36" s="695"/>
      <c r="AS36" s="695"/>
      <c r="AT36" s="695"/>
      <c r="AU36" s="695"/>
      <c r="AV36" s="695"/>
      <c r="AW36" s="695"/>
      <c r="AX36" s="695"/>
      <c r="AY36" s="696"/>
      <c r="AZ36" s="697">
        <v>2197682</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91820</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7193381</v>
      </c>
      <c r="CS36" s="643"/>
      <c r="CT36" s="643"/>
      <c r="CU36" s="643"/>
      <c r="CV36" s="643"/>
      <c r="CW36" s="643"/>
      <c r="CX36" s="643"/>
      <c r="CY36" s="644"/>
      <c r="CZ36" s="645">
        <v>33.9</v>
      </c>
      <c r="DA36" s="663"/>
      <c r="DB36" s="663"/>
      <c r="DC36" s="664"/>
      <c r="DD36" s="648">
        <v>2747715</v>
      </c>
      <c r="DE36" s="643"/>
      <c r="DF36" s="643"/>
      <c r="DG36" s="643"/>
      <c r="DH36" s="643"/>
      <c r="DI36" s="643"/>
      <c r="DJ36" s="643"/>
      <c r="DK36" s="644"/>
      <c r="DL36" s="648">
        <v>2059405</v>
      </c>
      <c r="DM36" s="643"/>
      <c r="DN36" s="643"/>
      <c r="DO36" s="643"/>
      <c r="DP36" s="643"/>
      <c r="DQ36" s="643"/>
      <c r="DR36" s="643"/>
      <c r="DS36" s="643"/>
      <c r="DT36" s="643"/>
      <c r="DU36" s="643"/>
      <c r="DV36" s="644"/>
      <c r="DW36" s="645">
        <v>19.2</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922044</v>
      </c>
      <c r="S37" s="643"/>
      <c r="T37" s="643"/>
      <c r="U37" s="643"/>
      <c r="V37" s="643"/>
      <c r="W37" s="643"/>
      <c r="X37" s="643"/>
      <c r="Y37" s="644"/>
      <c r="Z37" s="675">
        <v>4.2</v>
      </c>
      <c r="AA37" s="675"/>
      <c r="AB37" s="675"/>
      <c r="AC37" s="675"/>
      <c r="AD37" s="676" t="s">
        <v>139</v>
      </c>
      <c r="AE37" s="676"/>
      <c r="AF37" s="676"/>
      <c r="AG37" s="676"/>
      <c r="AH37" s="676"/>
      <c r="AI37" s="676"/>
      <c r="AJ37" s="676"/>
      <c r="AK37" s="676"/>
      <c r="AL37" s="645" t="s">
        <v>139</v>
      </c>
      <c r="AM37" s="646"/>
      <c r="AN37" s="646"/>
      <c r="AO37" s="677"/>
      <c r="AQ37" s="682" t="s">
        <v>333</v>
      </c>
      <c r="AR37" s="683"/>
      <c r="AS37" s="683"/>
      <c r="AT37" s="683"/>
      <c r="AU37" s="683"/>
      <c r="AV37" s="683"/>
      <c r="AW37" s="683"/>
      <c r="AX37" s="683"/>
      <c r="AY37" s="684"/>
      <c r="AZ37" s="642">
        <v>761766</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91820</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1168621</v>
      </c>
      <c r="CS37" s="661"/>
      <c r="CT37" s="661"/>
      <c r="CU37" s="661"/>
      <c r="CV37" s="661"/>
      <c r="CW37" s="661"/>
      <c r="CX37" s="661"/>
      <c r="CY37" s="662"/>
      <c r="CZ37" s="645">
        <v>5.5</v>
      </c>
      <c r="DA37" s="663"/>
      <c r="DB37" s="663"/>
      <c r="DC37" s="664"/>
      <c r="DD37" s="648">
        <v>1160488</v>
      </c>
      <c r="DE37" s="661"/>
      <c r="DF37" s="661"/>
      <c r="DG37" s="661"/>
      <c r="DH37" s="661"/>
      <c r="DI37" s="661"/>
      <c r="DJ37" s="661"/>
      <c r="DK37" s="662"/>
      <c r="DL37" s="648">
        <v>1160488</v>
      </c>
      <c r="DM37" s="661"/>
      <c r="DN37" s="661"/>
      <c r="DO37" s="661"/>
      <c r="DP37" s="661"/>
      <c r="DQ37" s="661"/>
      <c r="DR37" s="661"/>
      <c r="DS37" s="661"/>
      <c r="DT37" s="661"/>
      <c r="DU37" s="661"/>
      <c r="DV37" s="662"/>
      <c r="DW37" s="645">
        <v>10.8</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226698</v>
      </c>
      <c r="S38" s="643"/>
      <c r="T38" s="643"/>
      <c r="U38" s="643"/>
      <c r="V38" s="643"/>
      <c r="W38" s="643"/>
      <c r="X38" s="643"/>
      <c r="Y38" s="644"/>
      <c r="Z38" s="675">
        <v>1</v>
      </c>
      <c r="AA38" s="675"/>
      <c r="AB38" s="675"/>
      <c r="AC38" s="675"/>
      <c r="AD38" s="676">
        <v>22213</v>
      </c>
      <c r="AE38" s="676"/>
      <c r="AF38" s="676"/>
      <c r="AG38" s="676"/>
      <c r="AH38" s="676"/>
      <c r="AI38" s="676"/>
      <c r="AJ38" s="676"/>
      <c r="AK38" s="676"/>
      <c r="AL38" s="645">
        <v>0.2</v>
      </c>
      <c r="AM38" s="646"/>
      <c r="AN38" s="646"/>
      <c r="AO38" s="677"/>
      <c r="AQ38" s="682" t="s">
        <v>337</v>
      </c>
      <c r="AR38" s="683"/>
      <c r="AS38" s="683"/>
      <c r="AT38" s="683"/>
      <c r="AU38" s="683"/>
      <c r="AV38" s="683"/>
      <c r="AW38" s="683"/>
      <c r="AX38" s="683"/>
      <c r="AY38" s="684"/>
      <c r="AZ38" s="642">
        <v>119023</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5173</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1416999</v>
      </c>
      <c r="CS38" s="643"/>
      <c r="CT38" s="643"/>
      <c r="CU38" s="643"/>
      <c r="CV38" s="643"/>
      <c r="CW38" s="643"/>
      <c r="CX38" s="643"/>
      <c r="CY38" s="644"/>
      <c r="CZ38" s="645">
        <v>6.7</v>
      </c>
      <c r="DA38" s="663"/>
      <c r="DB38" s="663"/>
      <c r="DC38" s="664"/>
      <c r="DD38" s="648">
        <v>1079440</v>
      </c>
      <c r="DE38" s="643"/>
      <c r="DF38" s="643"/>
      <c r="DG38" s="643"/>
      <c r="DH38" s="643"/>
      <c r="DI38" s="643"/>
      <c r="DJ38" s="643"/>
      <c r="DK38" s="644"/>
      <c r="DL38" s="648">
        <v>873374</v>
      </c>
      <c r="DM38" s="643"/>
      <c r="DN38" s="643"/>
      <c r="DO38" s="643"/>
      <c r="DP38" s="643"/>
      <c r="DQ38" s="643"/>
      <c r="DR38" s="643"/>
      <c r="DS38" s="643"/>
      <c r="DT38" s="643"/>
      <c r="DU38" s="643"/>
      <c r="DV38" s="644"/>
      <c r="DW38" s="645">
        <v>8.1</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1458200</v>
      </c>
      <c r="S39" s="643"/>
      <c r="T39" s="643"/>
      <c r="U39" s="643"/>
      <c r="V39" s="643"/>
      <c r="W39" s="643"/>
      <c r="X39" s="643"/>
      <c r="Y39" s="644"/>
      <c r="Z39" s="675">
        <v>6.6</v>
      </c>
      <c r="AA39" s="675"/>
      <c r="AB39" s="675"/>
      <c r="AC39" s="675"/>
      <c r="AD39" s="676" t="s">
        <v>241</v>
      </c>
      <c r="AE39" s="676"/>
      <c r="AF39" s="676"/>
      <c r="AG39" s="676"/>
      <c r="AH39" s="676"/>
      <c r="AI39" s="676"/>
      <c r="AJ39" s="676"/>
      <c r="AK39" s="676"/>
      <c r="AL39" s="645" t="s">
        <v>139</v>
      </c>
      <c r="AM39" s="646"/>
      <c r="AN39" s="646"/>
      <c r="AO39" s="677"/>
      <c r="AQ39" s="682" t="s">
        <v>341</v>
      </c>
      <c r="AR39" s="683"/>
      <c r="AS39" s="683"/>
      <c r="AT39" s="683"/>
      <c r="AU39" s="683"/>
      <c r="AV39" s="683"/>
      <c r="AW39" s="683"/>
      <c r="AX39" s="683"/>
      <c r="AY39" s="684"/>
      <c r="AZ39" s="642">
        <v>105960</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8165</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282183</v>
      </c>
      <c r="CS39" s="661"/>
      <c r="CT39" s="661"/>
      <c r="CU39" s="661"/>
      <c r="CV39" s="661"/>
      <c r="CW39" s="661"/>
      <c r="CX39" s="661"/>
      <c r="CY39" s="662"/>
      <c r="CZ39" s="645">
        <v>1.3</v>
      </c>
      <c r="DA39" s="663"/>
      <c r="DB39" s="663"/>
      <c r="DC39" s="664"/>
      <c r="DD39" s="648">
        <v>281734</v>
      </c>
      <c r="DE39" s="661"/>
      <c r="DF39" s="661"/>
      <c r="DG39" s="661"/>
      <c r="DH39" s="661"/>
      <c r="DI39" s="661"/>
      <c r="DJ39" s="661"/>
      <c r="DK39" s="662"/>
      <c r="DL39" s="648" t="s">
        <v>241</v>
      </c>
      <c r="DM39" s="661"/>
      <c r="DN39" s="661"/>
      <c r="DO39" s="661"/>
      <c r="DP39" s="661"/>
      <c r="DQ39" s="661"/>
      <c r="DR39" s="661"/>
      <c r="DS39" s="661"/>
      <c r="DT39" s="661"/>
      <c r="DU39" s="661"/>
      <c r="DV39" s="662"/>
      <c r="DW39" s="645" t="s">
        <v>241</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v>5600</v>
      </c>
      <c r="S40" s="643"/>
      <c r="T40" s="643"/>
      <c r="U40" s="643"/>
      <c r="V40" s="643"/>
      <c r="W40" s="643"/>
      <c r="X40" s="643"/>
      <c r="Y40" s="644"/>
      <c r="Z40" s="675">
        <v>0</v>
      </c>
      <c r="AA40" s="675"/>
      <c r="AB40" s="675"/>
      <c r="AC40" s="675"/>
      <c r="AD40" s="676" t="s">
        <v>139</v>
      </c>
      <c r="AE40" s="676"/>
      <c r="AF40" s="676"/>
      <c r="AG40" s="676"/>
      <c r="AH40" s="676"/>
      <c r="AI40" s="676"/>
      <c r="AJ40" s="676"/>
      <c r="AK40" s="676"/>
      <c r="AL40" s="645" t="s">
        <v>139</v>
      </c>
      <c r="AM40" s="646"/>
      <c r="AN40" s="646"/>
      <c r="AO40" s="677"/>
      <c r="AQ40" s="682" t="s">
        <v>345</v>
      </c>
      <c r="AR40" s="683"/>
      <c r="AS40" s="683"/>
      <c r="AT40" s="683"/>
      <c r="AU40" s="683"/>
      <c r="AV40" s="683"/>
      <c r="AW40" s="683"/>
      <c r="AX40" s="683"/>
      <c r="AY40" s="684"/>
      <c r="AZ40" s="642" t="s">
        <v>139</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86</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391147</v>
      </c>
      <c r="CS40" s="643"/>
      <c r="CT40" s="643"/>
      <c r="CU40" s="643"/>
      <c r="CV40" s="643"/>
      <c r="CW40" s="643"/>
      <c r="CX40" s="643"/>
      <c r="CY40" s="644"/>
      <c r="CZ40" s="645">
        <v>1.8</v>
      </c>
      <c r="DA40" s="663"/>
      <c r="DB40" s="663"/>
      <c r="DC40" s="664"/>
      <c r="DD40" s="648">
        <v>351147</v>
      </c>
      <c r="DE40" s="643"/>
      <c r="DF40" s="643"/>
      <c r="DG40" s="643"/>
      <c r="DH40" s="643"/>
      <c r="DI40" s="643"/>
      <c r="DJ40" s="643"/>
      <c r="DK40" s="644"/>
      <c r="DL40" s="648">
        <v>11605</v>
      </c>
      <c r="DM40" s="643"/>
      <c r="DN40" s="643"/>
      <c r="DO40" s="643"/>
      <c r="DP40" s="643"/>
      <c r="DQ40" s="643"/>
      <c r="DR40" s="643"/>
      <c r="DS40" s="643"/>
      <c r="DT40" s="643"/>
      <c r="DU40" s="643"/>
      <c r="DV40" s="644"/>
      <c r="DW40" s="645">
        <v>0.1</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139</v>
      </c>
      <c r="S41" s="643"/>
      <c r="T41" s="643"/>
      <c r="U41" s="643"/>
      <c r="V41" s="643"/>
      <c r="W41" s="643"/>
      <c r="X41" s="643"/>
      <c r="Y41" s="644"/>
      <c r="Z41" s="675" t="s">
        <v>139</v>
      </c>
      <c r="AA41" s="675"/>
      <c r="AB41" s="675"/>
      <c r="AC41" s="675"/>
      <c r="AD41" s="676" t="s">
        <v>241</v>
      </c>
      <c r="AE41" s="676"/>
      <c r="AF41" s="676"/>
      <c r="AG41" s="676"/>
      <c r="AH41" s="676"/>
      <c r="AI41" s="676"/>
      <c r="AJ41" s="676"/>
      <c r="AK41" s="676"/>
      <c r="AL41" s="645" t="s">
        <v>241</v>
      </c>
      <c r="AM41" s="646"/>
      <c r="AN41" s="646"/>
      <c r="AO41" s="677"/>
      <c r="AQ41" s="682" t="s">
        <v>350</v>
      </c>
      <c r="AR41" s="683"/>
      <c r="AS41" s="683"/>
      <c r="AT41" s="683"/>
      <c r="AU41" s="683"/>
      <c r="AV41" s="683"/>
      <c r="AW41" s="683"/>
      <c r="AX41" s="683"/>
      <c r="AY41" s="684"/>
      <c r="AZ41" s="642">
        <v>370338</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1</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241</v>
      </c>
      <c r="CS41" s="661"/>
      <c r="CT41" s="661"/>
      <c r="CU41" s="661"/>
      <c r="CV41" s="661"/>
      <c r="CW41" s="661"/>
      <c r="CX41" s="661"/>
      <c r="CY41" s="662"/>
      <c r="CZ41" s="645" t="s">
        <v>241</v>
      </c>
      <c r="DA41" s="663"/>
      <c r="DB41" s="663"/>
      <c r="DC41" s="664"/>
      <c r="DD41" s="648" t="s">
        <v>241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395000</v>
      </c>
      <c r="S42" s="643"/>
      <c r="T42" s="643"/>
      <c r="U42" s="643"/>
      <c r="V42" s="643"/>
      <c r="W42" s="643"/>
      <c r="X42" s="643"/>
      <c r="Y42" s="644"/>
      <c r="Z42" s="675">
        <v>1.8</v>
      </c>
      <c r="AA42" s="675"/>
      <c r="AB42" s="675"/>
      <c r="AC42" s="675"/>
      <c r="AD42" s="676" t="s">
        <v>139</v>
      </c>
      <c r="AE42" s="676"/>
      <c r="AF42" s="676"/>
      <c r="AG42" s="676"/>
      <c r="AH42" s="676"/>
      <c r="AI42" s="676"/>
      <c r="AJ42" s="676"/>
      <c r="AK42" s="676"/>
      <c r="AL42" s="645" t="s">
        <v>139</v>
      </c>
      <c r="AM42" s="646"/>
      <c r="AN42" s="646"/>
      <c r="AO42" s="677"/>
      <c r="AQ42" s="678" t="s">
        <v>354</v>
      </c>
      <c r="AR42" s="679"/>
      <c r="AS42" s="679"/>
      <c r="AT42" s="679"/>
      <c r="AU42" s="679"/>
      <c r="AV42" s="679"/>
      <c r="AW42" s="679"/>
      <c r="AX42" s="679"/>
      <c r="AY42" s="680"/>
      <c r="AZ42" s="626">
        <v>840595</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369</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1785711</v>
      </c>
      <c r="CS42" s="643"/>
      <c r="CT42" s="643"/>
      <c r="CU42" s="643"/>
      <c r="CV42" s="643"/>
      <c r="CW42" s="643"/>
      <c r="CX42" s="643"/>
      <c r="CY42" s="644"/>
      <c r="CZ42" s="645">
        <v>8.4</v>
      </c>
      <c r="DA42" s="646"/>
      <c r="DB42" s="646"/>
      <c r="DC42" s="647"/>
      <c r="DD42" s="648">
        <v>350482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22211088</v>
      </c>
      <c r="S43" s="665"/>
      <c r="T43" s="665"/>
      <c r="U43" s="665"/>
      <c r="V43" s="665"/>
      <c r="W43" s="665"/>
      <c r="X43" s="665"/>
      <c r="Y43" s="666"/>
      <c r="Z43" s="667">
        <v>100</v>
      </c>
      <c r="AA43" s="667"/>
      <c r="AB43" s="667"/>
      <c r="AC43" s="667"/>
      <c r="AD43" s="668">
        <v>10337192</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3630</v>
      </c>
      <c r="CS43" s="661"/>
      <c r="CT43" s="661"/>
      <c r="CU43" s="661"/>
      <c r="CV43" s="661"/>
      <c r="CW43" s="661"/>
      <c r="CX43" s="661"/>
      <c r="CY43" s="662"/>
      <c r="CZ43" s="645">
        <v>0</v>
      </c>
      <c r="DA43" s="663"/>
      <c r="DB43" s="663"/>
      <c r="DC43" s="664"/>
      <c r="DD43" s="648">
        <v>3630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359</v>
      </c>
      <c r="CG44" s="640"/>
      <c r="CH44" s="640"/>
      <c r="CI44" s="640"/>
      <c r="CJ44" s="640"/>
      <c r="CK44" s="640"/>
      <c r="CL44" s="640"/>
      <c r="CM44" s="640"/>
      <c r="CN44" s="640"/>
      <c r="CO44" s="640"/>
      <c r="CP44" s="640"/>
      <c r="CQ44" s="641"/>
      <c r="CR44" s="642">
        <v>1207281</v>
      </c>
      <c r="CS44" s="643"/>
      <c r="CT44" s="643"/>
      <c r="CU44" s="643"/>
      <c r="CV44" s="643"/>
      <c r="CW44" s="643"/>
      <c r="CX44" s="643"/>
      <c r="CY44" s="644"/>
      <c r="CZ44" s="645">
        <v>5.7</v>
      </c>
      <c r="DA44" s="646"/>
      <c r="DB44" s="646"/>
      <c r="DC44" s="647"/>
      <c r="DD44" s="648">
        <v>274134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215715</v>
      </c>
      <c r="CS45" s="661"/>
      <c r="CT45" s="661"/>
      <c r="CU45" s="661"/>
      <c r="CV45" s="661"/>
      <c r="CW45" s="661"/>
      <c r="CX45" s="661"/>
      <c r="CY45" s="662"/>
      <c r="CZ45" s="645">
        <v>1</v>
      </c>
      <c r="DA45" s="663"/>
      <c r="DB45" s="663"/>
      <c r="DC45" s="664"/>
      <c r="DD45" s="648">
        <v>15746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964586</v>
      </c>
      <c r="CS46" s="643"/>
      <c r="CT46" s="643"/>
      <c r="CU46" s="643"/>
      <c r="CV46" s="643"/>
      <c r="CW46" s="643"/>
      <c r="CX46" s="643"/>
      <c r="CY46" s="644"/>
      <c r="CZ46" s="645">
        <v>4.5999999999999996</v>
      </c>
      <c r="DA46" s="646"/>
      <c r="DB46" s="646"/>
      <c r="DC46" s="647"/>
      <c r="DD46" s="648">
        <v>251588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578430</v>
      </c>
      <c r="CS47" s="661"/>
      <c r="CT47" s="661"/>
      <c r="CU47" s="661"/>
      <c r="CV47" s="661"/>
      <c r="CW47" s="661"/>
      <c r="CX47" s="661"/>
      <c r="CY47" s="662"/>
      <c r="CZ47" s="645">
        <v>2.7</v>
      </c>
      <c r="DA47" s="663"/>
      <c r="DB47" s="663"/>
      <c r="DC47" s="664"/>
      <c r="DD47" s="648">
        <v>76348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241</v>
      </c>
      <c r="CS48" s="643"/>
      <c r="CT48" s="643"/>
      <c r="CU48" s="643"/>
      <c r="CV48" s="643"/>
      <c r="CW48" s="643"/>
      <c r="CX48" s="643"/>
      <c r="CY48" s="644"/>
      <c r="CZ48" s="645" t="s">
        <v>241</v>
      </c>
      <c r="DA48" s="646"/>
      <c r="DB48" s="646"/>
      <c r="DC48" s="647"/>
      <c r="DD48" s="648" t="s">
        <v>241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21196782</v>
      </c>
      <c r="CS49" s="627"/>
      <c r="CT49" s="627"/>
      <c r="CU49" s="627"/>
      <c r="CV49" s="627"/>
      <c r="CW49" s="627"/>
      <c r="CX49" s="627"/>
      <c r="CY49" s="628"/>
      <c r="CZ49" s="629">
        <v>100</v>
      </c>
      <c r="DA49" s="630"/>
      <c r="DB49" s="630"/>
      <c r="DC49" s="631"/>
      <c r="DD49" s="632">
        <v>12057516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HjBz/GsrtOslBFCHpX6r2m66iWdUj7vOMOFyh2/KR4c6Fy8zvRx8ZLZ7kVcRAB11ahhBgyhM97h8LIoNZ/kc1A==" saltValue="0a0ixygU+oN1BKhTv4V4H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7" zoomScale="40" zoomScaleNormal="40" zoomScaleSheetLayoutView="70" workbookViewId="0">
      <selection activeCell="AK81" sqref="AK81:AO8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22209</v>
      </c>
      <c r="R7" s="1162"/>
      <c r="S7" s="1162"/>
      <c r="T7" s="1162"/>
      <c r="U7" s="1162"/>
      <c r="V7" s="1162">
        <v>21195</v>
      </c>
      <c r="W7" s="1162"/>
      <c r="X7" s="1162"/>
      <c r="Y7" s="1162"/>
      <c r="Z7" s="1162"/>
      <c r="AA7" s="1162">
        <v>1014</v>
      </c>
      <c r="AB7" s="1162"/>
      <c r="AC7" s="1162"/>
      <c r="AD7" s="1162"/>
      <c r="AE7" s="1163"/>
      <c r="AF7" s="1164">
        <v>855</v>
      </c>
      <c r="AG7" s="1165"/>
      <c r="AH7" s="1165"/>
      <c r="AI7" s="1165"/>
      <c r="AJ7" s="1166"/>
      <c r="AK7" s="1148">
        <v>120</v>
      </c>
      <c r="AL7" s="1149"/>
      <c r="AM7" s="1149"/>
      <c r="AN7" s="1149"/>
      <c r="AO7" s="1149"/>
      <c r="AP7" s="1149">
        <v>23517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579</v>
      </c>
      <c r="BT7" s="1153"/>
      <c r="BU7" s="1153"/>
      <c r="BV7" s="1153"/>
      <c r="BW7" s="1153"/>
      <c r="BX7" s="1153"/>
      <c r="BY7" s="1153"/>
      <c r="BZ7" s="1153"/>
      <c r="CA7" s="1153"/>
      <c r="CB7" s="1153"/>
      <c r="CC7" s="1153"/>
      <c r="CD7" s="1153"/>
      <c r="CE7" s="1153"/>
      <c r="CF7" s="1153"/>
      <c r="CG7" s="1154"/>
      <c r="CH7" s="1145">
        <v>17</v>
      </c>
      <c r="CI7" s="1146"/>
      <c r="CJ7" s="1146"/>
      <c r="CK7" s="1146"/>
      <c r="CL7" s="1147"/>
      <c r="CM7" s="1145">
        <v>355</v>
      </c>
      <c r="CN7" s="1146"/>
      <c r="CO7" s="1146"/>
      <c r="CP7" s="1146"/>
      <c r="CQ7" s="1147"/>
      <c r="CR7" s="1145">
        <v>123</v>
      </c>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391</v>
      </c>
      <c r="C8" s="1089"/>
      <c r="D8" s="1089"/>
      <c r="E8" s="1089"/>
      <c r="F8" s="1089"/>
      <c r="G8" s="1089"/>
      <c r="H8" s="1089"/>
      <c r="I8" s="1089"/>
      <c r="J8" s="1089"/>
      <c r="K8" s="1089"/>
      <c r="L8" s="1089"/>
      <c r="M8" s="1089"/>
      <c r="N8" s="1089"/>
      <c r="O8" s="1089"/>
      <c r="P8" s="1090"/>
      <c r="Q8" s="1100">
        <v>4</v>
      </c>
      <c r="R8" s="1101"/>
      <c r="S8" s="1101"/>
      <c r="T8" s="1101"/>
      <c r="U8" s="1101"/>
      <c r="V8" s="1101">
        <v>4</v>
      </c>
      <c r="W8" s="1101"/>
      <c r="X8" s="1101"/>
      <c r="Y8" s="1101"/>
      <c r="Z8" s="1101"/>
      <c r="AA8" s="1101">
        <v>0</v>
      </c>
      <c r="AB8" s="1101"/>
      <c r="AC8" s="1101"/>
      <c r="AD8" s="1101"/>
      <c r="AE8" s="1102"/>
      <c r="AF8" s="1094" t="s">
        <v>139</v>
      </c>
      <c r="AG8" s="1095"/>
      <c r="AH8" s="1095"/>
      <c r="AI8" s="1095"/>
      <c r="AJ8" s="1096"/>
      <c r="AK8" s="1143">
        <v>3</v>
      </c>
      <c r="AL8" s="1144"/>
      <c r="AM8" s="1144"/>
      <c r="AN8" s="1144"/>
      <c r="AO8" s="1144"/>
      <c r="AP8" s="1144">
        <v>6</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580</v>
      </c>
      <c r="BT8" s="1072"/>
      <c r="BU8" s="1072"/>
      <c r="BV8" s="1072"/>
      <c r="BW8" s="1072"/>
      <c r="BX8" s="1072"/>
      <c r="BY8" s="1072"/>
      <c r="BZ8" s="1072"/>
      <c r="CA8" s="1072"/>
      <c r="CB8" s="1072"/>
      <c r="CC8" s="1072"/>
      <c r="CD8" s="1072"/>
      <c r="CE8" s="1072"/>
      <c r="CF8" s="1072"/>
      <c r="CG8" s="1073"/>
      <c r="CH8" s="1046">
        <v>6</v>
      </c>
      <c r="CI8" s="1047"/>
      <c r="CJ8" s="1047"/>
      <c r="CK8" s="1047"/>
      <c r="CL8" s="1048"/>
      <c r="CM8" s="1046">
        <v>79</v>
      </c>
      <c r="CN8" s="1047"/>
      <c r="CO8" s="1047"/>
      <c r="CP8" s="1047"/>
      <c r="CQ8" s="1048"/>
      <c r="CR8" s="1046">
        <v>20</v>
      </c>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581</v>
      </c>
      <c r="BT9" s="1072"/>
      <c r="BU9" s="1072"/>
      <c r="BV9" s="1072"/>
      <c r="BW9" s="1072"/>
      <c r="BX9" s="1072"/>
      <c r="BY9" s="1072"/>
      <c r="BZ9" s="1072"/>
      <c r="CA9" s="1072"/>
      <c r="CB9" s="1072"/>
      <c r="CC9" s="1072"/>
      <c r="CD9" s="1072"/>
      <c r="CE9" s="1072"/>
      <c r="CF9" s="1072"/>
      <c r="CG9" s="1073"/>
      <c r="CH9" s="1046">
        <v>-17</v>
      </c>
      <c r="CI9" s="1047"/>
      <c r="CJ9" s="1047"/>
      <c r="CK9" s="1047"/>
      <c r="CL9" s="1048"/>
      <c r="CM9" s="1046">
        <v>38</v>
      </c>
      <c r="CN9" s="1047"/>
      <c r="CO9" s="1047"/>
      <c r="CP9" s="1047"/>
      <c r="CQ9" s="1048"/>
      <c r="CR9" s="1046">
        <v>13</v>
      </c>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392</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855</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566</v>
      </c>
      <c r="C28" s="1108"/>
      <c r="D28" s="1108"/>
      <c r="E28" s="1108"/>
      <c r="F28" s="1108"/>
      <c r="G28" s="1108"/>
      <c r="H28" s="1108"/>
      <c r="I28" s="1108"/>
      <c r="J28" s="1108"/>
      <c r="K28" s="1108"/>
      <c r="L28" s="1108"/>
      <c r="M28" s="1108"/>
      <c r="N28" s="1108"/>
      <c r="O28" s="1108"/>
      <c r="P28" s="1109"/>
      <c r="Q28" s="1110">
        <v>4264</v>
      </c>
      <c r="R28" s="1111"/>
      <c r="S28" s="1111"/>
      <c r="T28" s="1111"/>
      <c r="U28" s="1111"/>
      <c r="V28" s="1111">
        <v>4172</v>
      </c>
      <c r="W28" s="1111"/>
      <c r="X28" s="1111"/>
      <c r="Y28" s="1111"/>
      <c r="Z28" s="1111"/>
      <c r="AA28" s="1111">
        <v>92</v>
      </c>
      <c r="AB28" s="1111"/>
      <c r="AC28" s="1111"/>
      <c r="AD28" s="1111"/>
      <c r="AE28" s="1112"/>
      <c r="AF28" s="1113">
        <v>92</v>
      </c>
      <c r="AG28" s="1111"/>
      <c r="AH28" s="1111"/>
      <c r="AI28" s="1111"/>
      <c r="AJ28" s="1114"/>
      <c r="AK28" s="1115">
        <v>412</v>
      </c>
      <c r="AL28" s="1103"/>
      <c r="AM28" s="1103"/>
      <c r="AN28" s="1103"/>
      <c r="AO28" s="1103"/>
      <c r="AP28" s="1103" t="s">
        <v>513</v>
      </c>
      <c r="AQ28" s="1103"/>
      <c r="AR28" s="1103"/>
      <c r="AS28" s="1103"/>
      <c r="AT28" s="1103"/>
      <c r="AU28" s="1103" t="s">
        <v>513</v>
      </c>
      <c r="AV28" s="1103"/>
      <c r="AW28" s="1103"/>
      <c r="AX28" s="1103"/>
      <c r="AY28" s="1103"/>
      <c r="AZ28" s="1104" t="s">
        <v>513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569</v>
      </c>
      <c r="C29" s="1089"/>
      <c r="D29" s="1089"/>
      <c r="E29" s="1089"/>
      <c r="F29" s="1089"/>
      <c r="G29" s="1089"/>
      <c r="H29" s="1089"/>
      <c r="I29" s="1089"/>
      <c r="J29" s="1089"/>
      <c r="K29" s="1089"/>
      <c r="L29" s="1089"/>
      <c r="M29" s="1089"/>
      <c r="N29" s="1089"/>
      <c r="O29" s="1089"/>
      <c r="P29" s="1090"/>
      <c r="Q29" s="1100">
        <v>49</v>
      </c>
      <c r="R29" s="1101"/>
      <c r="S29" s="1101"/>
      <c r="T29" s="1101"/>
      <c r="U29" s="1101"/>
      <c r="V29" s="1101">
        <v>44</v>
      </c>
      <c r="W29" s="1101"/>
      <c r="X29" s="1101"/>
      <c r="Y29" s="1101"/>
      <c r="Z29" s="1101"/>
      <c r="AA29" s="1101">
        <v>5</v>
      </c>
      <c r="AB29" s="1101"/>
      <c r="AC29" s="1101"/>
      <c r="AD29" s="1101"/>
      <c r="AE29" s="1102"/>
      <c r="AF29" s="1094">
        <v>5</v>
      </c>
      <c r="AG29" s="1095"/>
      <c r="AH29" s="1095"/>
      <c r="AI29" s="1095"/>
      <c r="AJ29" s="1096"/>
      <c r="AK29" s="1037">
        <v>0</v>
      </c>
      <c r="AL29" s="1028"/>
      <c r="AM29" s="1028"/>
      <c r="AN29" s="1028"/>
      <c r="AO29" s="1028"/>
      <c r="AP29" s="1028" t="s">
        <v>513</v>
      </c>
      <c r="AQ29" s="1028"/>
      <c r="AR29" s="1028"/>
      <c r="AS29" s="1028"/>
      <c r="AT29" s="1028"/>
      <c r="AU29" s="1028" t="s">
        <v>513</v>
      </c>
      <c r="AV29" s="1028"/>
      <c r="AW29" s="1028"/>
      <c r="AX29" s="1028"/>
      <c r="AY29" s="1028"/>
      <c r="AZ29" s="1099" t="s">
        <v>513</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565</v>
      </c>
      <c r="C30" s="1089"/>
      <c r="D30" s="1089"/>
      <c r="E30" s="1089"/>
      <c r="F30" s="1089"/>
      <c r="G30" s="1089"/>
      <c r="H30" s="1089"/>
      <c r="I30" s="1089"/>
      <c r="J30" s="1089"/>
      <c r="K30" s="1089"/>
      <c r="L30" s="1089"/>
      <c r="M30" s="1089"/>
      <c r="N30" s="1089"/>
      <c r="O30" s="1089"/>
      <c r="P30" s="1090"/>
      <c r="Q30" s="1100">
        <v>4369</v>
      </c>
      <c r="R30" s="1101"/>
      <c r="S30" s="1101"/>
      <c r="T30" s="1101"/>
      <c r="U30" s="1101"/>
      <c r="V30" s="1101">
        <v>4248</v>
      </c>
      <c r="W30" s="1101"/>
      <c r="X30" s="1101"/>
      <c r="Y30" s="1101"/>
      <c r="Z30" s="1101"/>
      <c r="AA30" s="1101">
        <v>121</v>
      </c>
      <c r="AB30" s="1101"/>
      <c r="AC30" s="1101"/>
      <c r="AD30" s="1101"/>
      <c r="AE30" s="1102"/>
      <c r="AF30" s="1094">
        <v>121</v>
      </c>
      <c r="AG30" s="1095"/>
      <c r="AH30" s="1095"/>
      <c r="AI30" s="1095"/>
      <c r="AJ30" s="1096"/>
      <c r="AK30" s="1037">
        <v>686</v>
      </c>
      <c r="AL30" s="1028"/>
      <c r="AM30" s="1028"/>
      <c r="AN30" s="1028"/>
      <c r="AO30" s="1028"/>
      <c r="AP30" s="1028" t="s">
        <v>513</v>
      </c>
      <c r="AQ30" s="1028"/>
      <c r="AR30" s="1028"/>
      <c r="AS30" s="1028"/>
      <c r="AT30" s="1028"/>
      <c r="AU30" s="1028" t="s">
        <v>513</v>
      </c>
      <c r="AV30" s="1028"/>
      <c r="AW30" s="1028"/>
      <c r="AX30" s="1028"/>
      <c r="AY30" s="1028"/>
      <c r="AZ30" s="1099" t="s">
        <v>513</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568</v>
      </c>
      <c r="C31" s="1089"/>
      <c r="D31" s="1089"/>
      <c r="E31" s="1089"/>
      <c r="F31" s="1089"/>
      <c r="G31" s="1089"/>
      <c r="H31" s="1089"/>
      <c r="I31" s="1089"/>
      <c r="J31" s="1089"/>
      <c r="K31" s="1089"/>
      <c r="L31" s="1089"/>
      <c r="M31" s="1089"/>
      <c r="N31" s="1089"/>
      <c r="O31" s="1089"/>
      <c r="P31" s="1090"/>
      <c r="Q31" s="1100">
        <v>529</v>
      </c>
      <c r="R31" s="1101"/>
      <c r="S31" s="1101"/>
      <c r="T31" s="1101"/>
      <c r="U31" s="1101"/>
      <c r="V31" s="1101">
        <v>512</v>
      </c>
      <c r="W31" s="1101"/>
      <c r="X31" s="1101"/>
      <c r="Y31" s="1101"/>
      <c r="Z31" s="1101"/>
      <c r="AA31" s="1101">
        <v>17</v>
      </c>
      <c r="AB31" s="1101"/>
      <c r="AC31" s="1101"/>
      <c r="AD31" s="1101"/>
      <c r="AE31" s="1102"/>
      <c r="AF31" s="1094">
        <v>17</v>
      </c>
      <c r="AG31" s="1095"/>
      <c r="AH31" s="1095"/>
      <c r="AI31" s="1095"/>
      <c r="AJ31" s="1096"/>
      <c r="AK31" s="1037">
        <v>161</v>
      </c>
      <c r="AL31" s="1028"/>
      <c r="AM31" s="1028"/>
      <c r="AN31" s="1028"/>
      <c r="AO31" s="1028"/>
      <c r="AP31" s="1028" t="s">
        <v>513</v>
      </c>
      <c r="AQ31" s="1028"/>
      <c r="AR31" s="1028"/>
      <c r="AS31" s="1028"/>
      <c r="AT31" s="1028"/>
      <c r="AU31" s="1028" t="s">
        <v>513</v>
      </c>
      <c r="AV31" s="1028"/>
      <c r="AW31" s="1028"/>
      <c r="AX31" s="1028"/>
      <c r="AY31" s="1028"/>
      <c r="AZ31" s="1099" t="s">
        <v>513</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563</v>
      </c>
      <c r="C32" s="1089"/>
      <c r="D32" s="1089"/>
      <c r="E32" s="1089"/>
      <c r="F32" s="1089"/>
      <c r="G32" s="1089"/>
      <c r="H32" s="1089"/>
      <c r="I32" s="1089"/>
      <c r="J32" s="1089"/>
      <c r="K32" s="1089"/>
      <c r="L32" s="1089"/>
      <c r="M32" s="1089"/>
      <c r="N32" s="1089"/>
      <c r="O32" s="1089"/>
      <c r="P32" s="1090"/>
      <c r="Q32" s="1100">
        <v>999</v>
      </c>
      <c r="R32" s="1101"/>
      <c r="S32" s="1101"/>
      <c r="T32" s="1101"/>
      <c r="U32" s="1101"/>
      <c r="V32" s="1101">
        <v>133</v>
      </c>
      <c r="W32" s="1101"/>
      <c r="X32" s="1101"/>
      <c r="Y32" s="1101"/>
      <c r="Z32" s="1101"/>
      <c r="AA32" s="1101">
        <v>866</v>
      </c>
      <c r="AB32" s="1101"/>
      <c r="AC32" s="1101"/>
      <c r="AD32" s="1101"/>
      <c r="AE32" s="1102"/>
      <c r="AF32" s="1094">
        <v>866</v>
      </c>
      <c r="AG32" s="1095"/>
      <c r="AH32" s="1095"/>
      <c r="AI32" s="1095"/>
      <c r="AJ32" s="1096"/>
      <c r="AK32" s="1037">
        <v>106</v>
      </c>
      <c r="AL32" s="1028"/>
      <c r="AM32" s="1028"/>
      <c r="AN32" s="1028"/>
      <c r="AO32" s="1028"/>
      <c r="AP32" s="1028">
        <v>3756</v>
      </c>
      <c r="AQ32" s="1028"/>
      <c r="AR32" s="1028"/>
      <c r="AS32" s="1028"/>
      <c r="AT32" s="1028"/>
      <c r="AU32" s="1028">
        <v>783</v>
      </c>
      <c r="AV32" s="1028"/>
      <c r="AW32" s="1028"/>
      <c r="AX32" s="1028"/>
      <c r="AY32" s="1028"/>
      <c r="AZ32" s="1099" t="s">
        <v>513</v>
      </c>
      <c r="BA32" s="1099"/>
      <c r="BB32" s="1099"/>
      <c r="BC32" s="1099"/>
      <c r="BD32" s="1099"/>
      <c r="BE32" s="1083" t="s">
        <v>407</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567</v>
      </c>
      <c r="C33" s="1089"/>
      <c r="D33" s="1089"/>
      <c r="E33" s="1089"/>
      <c r="F33" s="1089"/>
      <c r="G33" s="1089"/>
      <c r="H33" s="1089"/>
      <c r="I33" s="1089"/>
      <c r="J33" s="1089"/>
      <c r="K33" s="1089"/>
      <c r="L33" s="1089"/>
      <c r="M33" s="1089"/>
      <c r="N33" s="1089"/>
      <c r="O33" s="1089"/>
      <c r="P33" s="1090"/>
      <c r="Q33" s="1100">
        <v>138</v>
      </c>
      <c r="R33" s="1101"/>
      <c r="S33" s="1101"/>
      <c r="T33" s="1101"/>
      <c r="U33" s="1101"/>
      <c r="V33" s="1101">
        <v>66</v>
      </c>
      <c r="W33" s="1101"/>
      <c r="X33" s="1101"/>
      <c r="Y33" s="1101"/>
      <c r="Z33" s="1101"/>
      <c r="AA33" s="1101">
        <v>72</v>
      </c>
      <c r="AB33" s="1101"/>
      <c r="AC33" s="1101"/>
      <c r="AD33" s="1101"/>
      <c r="AE33" s="1102"/>
      <c r="AF33" s="1094">
        <v>72</v>
      </c>
      <c r="AG33" s="1095"/>
      <c r="AH33" s="1095"/>
      <c r="AI33" s="1095"/>
      <c r="AJ33" s="1096"/>
      <c r="AK33" s="1037">
        <v>675</v>
      </c>
      <c r="AL33" s="1028"/>
      <c r="AM33" s="1028"/>
      <c r="AN33" s="1028"/>
      <c r="AO33" s="1028"/>
      <c r="AP33" s="1028">
        <v>4847</v>
      </c>
      <c r="AQ33" s="1028"/>
      <c r="AR33" s="1028"/>
      <c r="AS33" s="1028"/>
      <c r="AT33" s="1028"/>
      <c r="AU33" s="1028">
        <v>3916</v>
      </c>
      <c r="AV33" s="1028"/>
      <c r="AW33" s="1028"/>
      <c r="AX33" s="1028"/>
      <c r="AY33" s="1028"/>
      <c r="AZ33" s="1099" t="s">
        <v>513</v>
      </c>
      <c r="BA33" s="1099"/>
      <c r="BB33" s="1099"/>
      <c r="BC33" s="1099"/>
      <c r="BD33" s="1099"/>
      <c r="BE33" s="1083" t="s">
        <v>408</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570</v>
      </c>
      <c r="C34" s="1089"/>
      <c r="D34" s="1089"/>
      <c r="E34" s="1089"/>
      <c r="F34" s="1089"/>
      <c r="G34" s="1089"/>
      <c r="H34" s="1089"/>
      <c r="I34" s="1089"/>
      <c r="J34" s="1089"/>
      <c r="K34" s="1089"/>
      <c r="L34" s="1089"/>
      <c r="M34" s="1089"/>
      <c r="N34" s="1089"/>
      <c r="O34" s="1089"/>
      <c r="P34" s="1090"/>
      <c r="Q34" s="1100">
        <v>10</v>
      </c>
      <c r="R34" s="1101"/>
      <c r="S34" s="1101"/>
      <c r="T34" s="1101"/>
      <c r="U34" s="1101"/>
      <c r="V34" s="1101">
        <v>7</v>
      </c>
      <c r="W34" s="1101"/>
      <c r="X34" s="1101"/>
      <c r="Y34" s="1101"/>
      <c r="Z34" s="1101"/>
      <c r="AA34" s="1101">
        <v>3</v>
      </c>
      <c r="AB34" s="1101"/>
      <c r="AC34" s="1101"/>
      <c r="AD34" s="1101"/>
      <c r="AE34" s="1102"/>
      <c r="AF34" s="1094">
        <v>3</v>
      </c>
      <c r="AG34" s="1095"/>
      <c r="AH34" s="1095"/>
      <c r="AI34" s="1095"/>
      <c r="AJ34" s="1096"/>
      <c r="AK34" s="1037" t="s">
        <v>513</v>
      </c>
      <c r="AL34" s="1028"/>
      <c r="AM34" s="1028"/>
      <c r="AN34" s="1028"/>
      <c r="AO34" s="1028"/>
      <c r="AP34" s="1028" t="s">
        <v>513</v>
      </c>
      <c r="AQ34" s="1028"/>
      <c r="AR34" s="1028"/>
      <c r="AS34" s="1028"/>
      <c r="AT34" s="1028"/>
      <c r="AU34" s="1028" t="s">
        <v>513</v>
      </c>
      <c r="AV34" s="1028"/>
      <c r="AW34" s="1028"/>
      <c r="AX34" s="1028"/>
      <c r="AY34" s="1028"/>
      <c r="AZ34" s="1099" t="s">
        <v>513</v>
      </c>
      <c r="BA34" s="1099"/>
      <c r="BB34" s="1099"/>
      <c r="BC34" s="1099"/>
      <c r="BD34" s="1099"/>
      <c r="BE34" s="1083" t="s">
        <v>409</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582</v>
      </c>
      <c r="C35" s="1089"/>
      <c r="D35" s="1089"/>
      <c r="E35" s="1089"/>
      <c r="F35" s="1089"/>
      <c r="G35" s="1089"/>
      <c r="H35" s="1089"/>
      <c r="I35" s="1089"/>
      <c r="J35" s="1089"/>
      <c r="K35" s="1089"/>
      <c r="L35" s="1089"/>
      <c r="M35" s="1089"/>
      <c r="N35" s="1089"/>
      <c r="O35" s="1089"/>
      <c r="P35" s="1090"/>
      <c r="Q35" s="1100">
        <v>95</v>
      </c>
      <c r="R35" s="1101"/>
      <c r="S35" s="1101"/>
      <c r="T35" s="1101"/>
      <c r="U35" s="1101"/>
      <c r="V35" s="1101">
        <v>95</v>
      </c>
      <c r="W35" s="1101"/>
      <c r="X35" s="1101"/>
      <c r="Y35" s="1101"/>
      <c r="Z35" s="1101"/>
      <c r="AA35" s="1101" t="s">
        <v>513</v>
      </c>
      <c r="AB35" s="1101"/>
      <c r="AC35" s="1101"/>
      <c r="AD35" s="1101"/>
      <c r="AE35" s="1102"/>
      <c r="AF35" s="1094" t="s">
        <v>410</v>
      </c>
      <c r="AG35" s="1095"/>
      <c r="AH35" s="1095"/>
      <c r="AI35" s="1095"/>
      <c r="AJ35" s="1096"/>
      <c r="AK35" s="1037">
        <v>62</v>
      </c>
      <c r="AL35" s="1028"/>
      <c r="AM35" s="1028"/>
      <c r="AN35" s="1028"/>
      <c r="AO35" s="1028"/>
      <c r="AP35" s="1028">
        <v>353</v>
      </c>
      <c r="AQ35" s="1028"/>
      <c r="AR35" s="1028"/>
      <c r="AS35" s="1028"/>
      <c r="AT35" s="1028"/>
      <c r="AU35" s="1028">
        <v>353</v>
      </c>
      <c r="AV35" s="1028"/>
      <c r="AW35" s="1028"/>
      <c r="AX35" s="1028"/>
      <c r="AY35" s="1028"/>
      <c r="AZ35" s="1099" t="s">
        <v>513</v>
      </c>
      <c r="BA35" s="1099"/>
      <c r="BB35" s="1099"/>
      <c r="BC35" s="1099"/>
      <c r="BD35" s="1099"/>
      <c r="BE35" s="1083" t="s">
        <v>411</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t="s">
        <v>583</v>
      </c>
      <c r="C36" s="1089"/>
      <c r="D36" s="1089"/>
      <c r="E36" s="1089"/>
      <c r="F36" s="1089"/>
      <c r="G36" s="1089"/>
      <c r="H36" s="1089"/>
      <c r="I36" s="1089"/>
      <c r="J36" s="1089"/>
      <c r="K36" s="1089"/>
      <c r="L36" s="1089"/>
      <c r="M36" s="1089"/>
      <c r="N36" s="1089"/>
      <c r="O36" s="1089"/>
      <c r="P36" s="1090"/>
      <c r="Q36" s="1100">
        <v>39</v>
      </c>
      <c r="R36" s="1101"/>
      <c r="S36" s="1101"/>
      <c r="T36" s="1101"/>
      <c r="U36" s="1101"/>
      <c r="V36" s="1101">
        <v>39</v>
      </c>
      <c r="W36" s="1101"/>
      <c r="X36" s="1101"/>
      <c r="Y36" s="1101"/>
      <c r="Z36" s="1101"/>
      <c r="AA36" s="1101" t="s">
        <v>513</v>
      </c>
      <c r="AB36" s="1101"/>
      <c r="AC36" s="1101"/>
      <c r="AD36" s="1101"/>
      <c r="AE36" s="1102"/>
      <c r="AF36" s="1094" t="s">
        <v>395</v>
      </c>
      <c r="AG36" s="1095"/>
      <c r="AH36" s="1095"/>
      <c r="AI36" s="1095"/>
      <c r="AJ36" s="1096"/>
      <c r="AK36" s="1037">
        <v>25</v>
      </c>
      <c r="AL36" s="1028"/>
      <c r="AM36" s="1028"/>
      <c r="AN36" s="1028"/>
      <c r="AO36" s="1028"/>
      <c r="AP36" s="1028">
        <v>64</v>
      </c>
      <c r="AQ36" s="1028"/>
      <c r="AR36" s="1028"/>
      <c r="AS36" s="1028"/>
      <c r="AT36" s="1028"/>
      <c r="AU36" s="1028">
        <v>64</v>
      </c>
      <c r="AV36" s="1028"/>
      <c r="AW36" s="1028"/>
      <c r="AX36" s="1028"/>
      <c r="AY36" s="1028"/>
      <c r="AZ36" s="1099" t="s">
        <v>513</v>
      </c>
      <c r="BA36" s="1099"/>
      <c r="BB36" s="1099"/>
      <c r="BC36" s="1099"/>
      <c r="BD36" s="1099"/>
      <c r="BE36" s="1083" t="s">
        <v>409</v>
      </c>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t="s">
        <v>584</v>
      </c>
      <c r="C37" s="1089"/>
      <c r="D37" s="1089"/>
      <c r="E37" s="1089"/>
      <c r="F37" s="1089"/>
      <c r="G37" s="1089"/>
      <c r="H37" s="1089"/>
      <c r="I37" s="1089"/>
      <c r="J37" s="1089"/>
      <c r="K37" s="1089"/>
      <c r="L37" s="1089"/>
      <c r="M37" s="1089"/>
      <c r="N37" s="1089"/>
      <c r="O37" s="1089"/>
      <c r="P37" s="1090"/>
      <c r="Q37" s="1100">
        <v>128</v>
      </c>
      <c r="R37" s="1101"/>
      <c r="S37" s="1101"/>
      <c r="T37" s="1101"/>
      <c r="U37" s="1101"/>
      <c r="V37" s="1101">
        <v>127</v>
      </c>
      <c r="W37" s="1101"/>
      <c r="X37" s="1101"/>
      <c r="Y37" s="1101"/>
      <c r="Z37" s="1101"/>
      <c r="AA37" s="1101">
        <v>1</v>
      </c>
      <c r="AB37" s="1101"/>
      <c r="AC37" s="1101"/>
      <c r="AD37" s="1101"/>
      <c r="AE37" s="1102"/>
      <c r="AF37" s="1094">
        <v>1</v>
      </c>
      <c r="AG37" s="1095"/>
      <c r="AH37" s="1095"/>
      <c r="AI37" s="1095"/>
      <c r="AJ37" s="1096"/>
      <c r="AK37" s="1037">
        <v>127</v>
      </c>
      <c r="AL37" s="1028"/>
      <c r="AM37" s="1028"/>
      <c r="AN37" s="1028"/>
      <c r="AO37" s="1028"/>
      <c r="AP37" s="1028" t="s">
        <v>513</v>
      </c>
      <c r="AQ37" s="1028"/>
      <c r="AR37" s="1028"/>
      <c r="AS37" s="1028"/>
      <c r="AT37" s="1028"/>
      <c r="AU37" s="1028" t="s">
        <v>513</v>
      </c>
      <c r="AV37" s="1028"/>
      <c r="AW37" s="1028"/>
      <c r="AX37" s="1028"/>
      <c r="AY37" s="1028"/>
      <c r="AZ37" s="1099" t="s">
        <v>513</v>
      </c>
      <c r="BA37" s="1099"/>
      <c r="BB37" s="1099"/>
      <c r="BC37" s="1099"/>
      <c r="BD37" s="1099"/>
      <c r="BE37" s="1083" t="s">
        <v>409</v>
      </c>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1176</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395</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585</v>
      </c>
      <c r="C68" s="1043"/>
      <c r="D68" s="1043"/>
      <c r="E68" s="1043"/>
      <c r="F68" s="1043"/>
      <c r="G68" s="1043"/>
      <c r="H68" s="1043"/>
      <c r="I68" s="1043"/>
      <c r="J68" s="1043"/>
      <c r="K68" s="1043"/>
      <c r="L68" s="1043"/>
      <c r="M68" s="1043"/>
      <c r="N68" s="1043"/>
      <c r="O68" s="1043"/>
      <c r="P68" s="1044"/>
      <c r="Q68" s="1045">
        <v>498</v>
      </c>
      <c r="R68" s="1039"/>
      <c r="S68" s="1039"/>
      <c r="T68" s="1039"/>
      <c r="U68" s="1039"/>
      <c r="V68" s="1039">
        <v>441</v>
      </c>
      <c r="W68" s="1039"/>
      <c r="X68" s="1039"/>
      <c r="Y68" s="1039"/>
      <c r="Z68" s="1039"/>
      <c r="AA68" s="1039">
        <v>57</v>
      </c>
      <c r="AB68" s="1039"/>
      <c r="AC68" s="1039"/>
      <c r="AD68" s="1039"/>
      <c r="AE68" s="1039"/>
      <c r="AF68" s="1039">
        <v>57</v>
      </c>
      <c r="AG68" s="1039"/>
      <c r="AH68" s="1039"/>
      <c r="AI68" s="1039"/>
      <c r="AJ68" s="1039"/>
      <c r="AK68" s="1039"/>
      <c r="AL68" s="1039"/>
      <c r="AM68" s="1039"/>
      <c r="AN68" s="1039"/>
      <c r="AO68" s="1039"/>
      <c r="AP68" s="1039" t="s">
        <v>513</v>
      </c>
      <c r="AQ68" s="1039"/>
      <c r="AR68" s="1039"/>
      <c r="AS68" s="1039"/>
      <c r="AT68" s="1039"/>
      <c r="AU68" s="1039" t="s">
        <v>513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586</v>
      </c>
      <c r="C69" s="1032"/>
      <c r="D69" s="1032"/>
      <c r="E69" s="1032"/>
      <c r="F69" s="1032"/>
      <c r="G69" s="1032"/>
      <c r="H69" s="1032"/>
      <c r="I69" s="1032"/>
      <c r="J69" s="1032"/>
      <c r="K69" s="1032"/>
      <c r="L69" s="1032"/>
      <c r="M69" s="1032"/>
      <c r="N69" s="1032"/>
      <c r="O69" s="1032"/>
      <c r="P69" s="1033"/>
      <c r="Q69" s="1034">
        <v>62</v>
      </c>
      <c r="R69" s="1028"/>
      <c r="S69" s="1028"/>
      <c r="T69" s="1028"/>
      <c r="U69" s="1028"/>
      <c r="V69" s="1028">
        <v>47</v>
      </c>
      <c r="W69" s="1028"/>
      <c r="X69" s="1028"/>
      <c r="Y69" s="1028"/>
      <c r="Z69" s="1028"/>
      <c r="AA69" s="1028">
        <v>15</v>
      </c>
      <c r="AB69" s="1028"/>
      <c r="AC69" s="1028"/>
      <c r="AD69" s="1028"/>
      <c r="AE69" s="1028"/>
      <c r="AF69" s="1028">
        <v>15</v>
      </c>
      <c r="AG69" s="1028"/>
      <c r="AH69" s="1028"/>
      <c r="AI69" s="1028"/>
      <c r="AJ69" s="1028"/>
      <c r="AK69" s="1028"/>
      <c r="AL69" s="1028"/>
      <c r="AM69" s="1028"/>
      <c r="AN69" s="1028"/>
      <c r="AO69" s="1028"/>
      <c r="AP69" s="1028" t="s">
        <v>513</v>
      </c>
      <c r="AQ69" s="1028"/>
      <c r="AR69" s="1028"/>
      <c r="AS69" s="1028"/>
      <c r="AT69" s="1028"/>
      <c r="AU69" s="1028" t="s">
        <v>513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587</v>
      </c>
      <c r="C70" s="1032"/>
      <c r="D70" s="1032"/>
      <c r="E70" s="1032"/>
      <c r="F70" s="1032"/>
      <c r="G70" s="1032"/>
      <c r="H70" s="1032"/>
      <c r="I70" s="1032"/>
      <c r="J70" s="1032"/>
      <c r="K70" s="1032"/>
      <c r="L70" s="1032"/>
      <c r="M70" s="1032"/>
      <c r="N70" s="1032"/>
      <c r="O70" s="1032"/>
      <c r="P70" s="1033"/>
      <c r="Q70" s="1034">
        <v>502</v>
      </c>
      <c r="R70" s="1028"/>
      <c r="S70" s="1028"/>
      <c r="T70" s="1028"/>
      <c r="U70" s="1028"/>
      <c r="V70" s="1028">
        <v>412</v>
      </c>
      <c r="W70" s="1028"/>
      <c r="X70" s="1028"/>
      <c r="Y70" s="1028"/>
      <c r="Z70" s="1028"/>
      <c r="AA70" s="1028">
        <v>90</v>
      </c>
      <c r="AB70" s="1028"/>
      <c r="AC70" s="1028"/>
      <c r="AD70" s="1028"/>
      <c r="AE70" s="1028"/>
      <c r="AF70" s="1028">
        <v>90</v>
      </c>
      <c r="AG70" s="1028"/>
      <c r="AH70" s="1028"/>
      <c r="AI70" s="1028"/>
      <c r="AJ70" s="1028"/>
      <c r="AK70" s="1028"/>
      <c r="AL70" s="1028"/>
      <c r="AM70" s="1028"/>
      <c r="AN70" s="1028"/>
      <c r="AO70" s="1028"/>
      <c r="AP70" s="1028" t="s">
        <v>513</v>
      </c>
      <c r="AQ70" s="1028"/>
      <c r="AR70" s="1028"/>
      <c r="AS70" s="1028"/>
      <c r="AT70" s="1028"/>
      <c r="AU70" s="1028" t="s">
        <v>513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588</v>
      </c>
      <c r="C71" s="1032"/>
      <c r="D71" s="1032"/>
      <c r="E71" s="1032"/>
      <c r="F71" s="1032"/>
      <c r="G71" s="1032"/>
      <c r="H71" s="1032"/>
      <c r="I71" s="1032"/>
      <c r="J71" s="1032"/>
      <c r="K71" s="1032"/>
      <c r="L71" s="1032"/>
      <c r="M71" s="1032"/>
      <c r="N71" s="1032"/>
      <c r="O71" s="1032"/>
      <c r="P71" s="1033"/>
      <c r="Q71" s="1034">
        <v>587</v>
      </c>
      <c r="R71" s="1028"/>
      <c r="S71" s="1028"/>
      <c r="T71" s="1028"/>
      <c r="U71" s="1028"/>
      <c r="V71" s="1028">
        <v>575</v>
      </c>
      <c r="W71" s="1028"/>
      <c r="X71" s="1028"/>
      <c r="Y71" s="1028"/>
      <c r="Z71" s="1028"/>
      <c r="AA71" s="1028">
        <v>12</v>
      </c>
      <c r="AB71" s="1028"/>
      <c r="AC71" s="1028"/>
      <c r="AD71" s="1028"/>
      <c r="AE71" s="1028"/>
      <c r="AF71" s="1028">
        <v>12</v>
      </c>
      <c r="AG71" s="1028"/>
      <c r="AH71" s="1028"/>
      <c r="AI71" s="1028"/>
      <c r="AJ71" s="1028"/>
      <c r="AK71" s="1028"/>
      <c r="AL71" s="1028"/>
      <c r="AM71" s="1028"/>
      <c r="AN71" s="1028"/>
      <c r="AO71" s="1028"/>
      <c r="AP71" s="1028" t="s">
        <v>513</v>
      </c>
      <c r="AQ71" s="1028"/>
      <c r="AR71" s="1028"/>
      <c r="AS71" s="1028"/>
      <c r="AT71" s="1028"/>
      <c r="AU71" s="1028" t="s">
        <v>513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589</v>
      </c>
      <c r="C72" s="1032"/>
      <c r="D72" s="1032"/>
      <c r="E72" s="1032"/>
      <c r="F72" s="1032"/>
      <c r="G72" s="1032"/>
      <c r="H72" s="1032"/>
      <c r="I72" s="1032"/>
      <c r="J72" s="1032"/>
      <c r="K72" s="1032"/>
      <c r="L72" s="1032"/>
      <c r="M72" s="1032"/>
      <c r="N72" s="1032"/>
      <c r="O72" s="1032"/>
      <c r="P72" s="1033"/>
      <c r="Q72" s="1034">
        <v>8417</v>
      </c>
      <c r="R72" s="1028"/>
      <c r="S72" s="1028"/>
      <c r="T72" s="1028"/>
      <c r="U72" s="1028"/>
      <c r="V72" s="1028">
        <v>7899</v>
      </c>
      <c r="W72" s="1028"/>
      <c r="X72" s="1028"/>
      <c r="Y72" s="1028"/>
      <c r="Z72" s="1028"/>
      <c r="AA72" s="1028">
        <v>518</v>
      </c>
      <c r="AB72" s="1028"/>
      <c r="AC72" s="1028"/>
      <c r="AD72" s="1028"/>
      <c r="AE72" s="1028"/>
      <c r="AF72" s="1028">
        <v>518</v>
      </c>
      <c r="AG72" s="1028"/>
      <c r="AH72" s="1028"/>
      <c r="AI72" s="1028"/>
      <c r="AJ72" s="1028"/>
      <c r="AK72" s="1028">
        <v>3600</v>
      </c>
      <c r="AL72" s="1028"/>
      <c r="AM72" s="1028"/>
      <c r="AN72" s="1028"/>
      <c r="AO72" s="1028"/>
      <c r="AP72" s="1028" t="s">
        <v>513</v>
      </c>
      <c r="AQ72" s="1028"/>
      <c r="AR72" s="1028"/>
      <c r="AS72" s="1028"/>
      <c r="AT72" s="1028"/>
      <c r="AU72" s="1028" t="s">
        <v>513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590</v>
      </c>
      <c r="C73" s="1032"/>
      <c r="D73" s="1032"/>
      <c r="E73" s="1032"/>
      <c r="F73" s="1032"/>
      <c r="G73" s="1032"/>
      <c r="H73" s="1032"/>
      <c r="I73" s="1032"/>
      <c r="J73" s="1032"/>
      <c r="K73" s="1032"/>
      <c r="L73" s="1032"/>
      <c r="M73" s="1032"/>
      <c r="N73" s="1032"/>
      <c r="O73" s="1032"/>
      <c r="P73" s="1033"/>
      <c r="Q73" s="1034">
        <v>532</v>
      </c>
      <c r="R73" s="1028"/>
      <c r="S73" s="1028"/>
      <c r="T73" s="1028"/>
      <c r="U73" s="1028"/>
      <c r="V73" s="1028">
        <v>529</v>
      </c>
      <c r="W73" s="1028"/>
      <c r="X73" s="1028"/>
      <c r="Y73" s="1028"/>
      <c r="Z73" s="1028"/>
      <c r="AA73" s="1028">
        <v>3</v>
      </c>
      <c r="AB73" s="1028"/>
      <c r="AC73" s="1028"/>
      <c r="AD73" s="1028"/>
      <c r="AE73" s="1028"/>
      <c r="AF73" s="1028">
        <v>3</v>
      </c>
      <c r="AG73" s="1028"/>
      <c r="AH73" s="1028"/>
      <c r="AI73" s="1028"/>
      <c r="AJ73" s="1028"/>
      <c r="AK73" s="1028"/>
      <c r="AL73" s="1028"/>
      <c r="AM73" s="1028"/>
      <c r="AN73" s="1028"/>
      <c r="AO73" s="1028"/>
      <c r="AP73" s="1028" t="s">
        <v>513</v>
      </c>
      <c r="AQ73" s="1028"/>
      <c r="AR73" s="1028"/>
      <c r="AS73" s="1028"/>
      <c r="AT73" s="1028"/>
      <c r="AU73" s="1028" t="s">
        <v>513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591</v>
      </c>
      <c r="C74" s="1032"/>
      <c r="D74" s="1032"/>
      <c r="E74" s="1032"/>
      <c r="F74" s="1032"/>
      <c r="G74" s="1032"/>
      <c r="H74" s="1032"/>
      <c r="I74" s="1032"/>
      <c r="J74" s="1032"/>
      <c r="K74" s="1032"/>
      <c r="L74" s="1032"/>
      <c r="M74" s="1032"/>
      <c r="N74" s="1032"/>
      <c r="O74" s="1032"/>
      <c r="P74" s="1033"/>
      <c r="Q74" s="1034">
        <v>38</v>
      </c>
      <c r="R74" s="1028"/>
      <c r="S74" s="1028"/>
      <c r="T74" s="1028"/>
      <c r="U74" s="1028"/>
      <c r="V74" s="1028">
        <v>28</v>
      </c>
      <c r="W74" s="1028"/>
      <c r="X74" s="1028"/>
      <c r="Y74" s="1028"/>
      <c r="Z74" s="1028"/>
      <c r="AA74" s="1028">
        <v>10</v>
      </c>
      <c r="AB74" s="1028"/>
      <c r="AC74" s="1028"/>
      <c r="AD74" s="1028"/>
      <c r="AE74" s="1028"/>
      <c r="AF74" s="1028">
        <v>10</v>
      </c>
      <c r="AG74" s="1028"/>
      <c r="AH74" s="1028"/>
      <c r="AI74" s="1028"/>
      <c r="AJ74" s="1028"/>
      <c r="AK74" s="1028"/>
      <c r="AL74" s="1028"/>
      <c r="AM74" s="1028"/>
      <c r="AN74" s="1028"/>
      <c r="AO74" s="1028"/>
      <c r="AP74" s="1028" t="s">
        <v>513</v>
      </c>
      <c r="AQ74" s="1028"/>
      <c r="AR74" s="1028"/>
      <c r="AS74" s="1028"/>
      <c r="AT74" s="1028"/>
      <c r="AU74" s="1028" t="s">
        <v>513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592</v>
      </c>
      <c r="C75" s="1032"/>
      <c r="D75" s="1032"/>
      <c r="E75" s="1032"/>
      <c r="F75" s="1032"/>
      <c r="G75" s="1032"/>
      <c r="H75" s="1032"/>
      <c r="I75" s="1032"/>
      <c r="J75" s="1032"/>
      <c r="K75" s="1032"/>
      <c r="L75" s="1032"/>
      <c r="M75" s="1032"/>
      <c r="N75" s="1032"/>
      <c r="O75" s="1032"/>
      <c r="P75" s="1033"/>
      <c r="Q75" s="1035">
        <v>769</v>
      </c>
      <c r="R75" s="1036"/>
      <c r="S75" s="1036"/>
      <c r="T75" s="1036"/>
      <c r="U75" s="1037"/>
      <c r="V75" s="1038">
        <v>765</v>
      </c>
      <c r="W75" s="1036"/>
      <c r="X75" s="1036"/>
      <c r="Y75" s="1036"/>
      <c r="Z75" s="1037"/>
      <c r="AA75" s="1038">
        <v>4</v>
      </c>
      <c r="AB75" s="1036"/>
      <c r="AC75" s="1036"/>
      <c r="AD75" s="1036"/>
      <c r="AE75" s="1037"/>
      <c r="AF75" s="1038">
        <v>3</v>
      </c>
      <c r="AG75" s="1036"/>
      <c r="AH75" s="1036"/>
      <c r="AI75" s="1036"/>
      <c r="AJ75" s="1037"/>
      <c r="AK75" s="1038">
        <v>255</v>
      </c>
      <c r="AL75" s="1036"/>
      <c r="AM75" s="1036"/>
      <c r="AN75" s="1036"/>
      <c r="AO75" s="1037"/>
      <c r="AP75" s="1038" t="s">
        <v>513</v>
      </c>
      <c r="AQ75" s="1036"/>
      <c r="AR75" s="1036"/>
      <c r="AS75" s="1036"/>
      <c r="AT75" s="1037"/>
      <c r="AU75" s="1038" t="s">
        <v>513</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593</v>
      </c>
      <c r="C76" s="1032"/>
      <c r="D76" s="1032"/>
      <c r="E76" s="1032"/>
      <c r="F76" s="1032"/>
      <c r="G76" s="1032"/>
      <c r="H76" s="1032"/>
      <c r="I76" s="1032"/>
      <c r="J76" s="1032"/>
      <c r="K76" s="1032"/>
      <c r="L76" s="1032"/>
      <c r="M76" s="1032"/>
      <c r="N76" s="1032"/>
      <c r="O76" s="1032"/>
      <c r="P76" s="1033"/>
      <c r="Q76" s="1035">
        <v>1</v>
      </c>
      <c r="R76" s="1036"/>
      <c r="S76" s="1036"/>
      <c r="T76" s="1036"/>
      <c r="U76" s="1037"/>
      <c r="V76" s="1038">
        <v>0</v>
      </c>
      <c r="W76" s="1036"/>
      <c r="X76" s="1036"/>
      <c r="Y76" s="1036"/>
      <c r="Z76" s="1037"/>
      <c r="AA76" s="1038">
        <v>0</v>
      </c>
      <c r="AB76" s="1036"/>
      <c r="AC76" s="1036"/>
      <c r="AD76" s="1036"/>
      <c r="AE76" s="1037"/>
      <c r="AF76" s="1038">
        <v>0</v>
      </c>
      <c r="AG76" s="1036"/>
      <c r="AH76" s="1036"/>
      <c r="AI76" s="1036"/>
      <c r="AJ76" s="1037"/>
      <c r="AK76" s="1038"/>
      <c r="AL76" s="1036"/>
      <c r="AM76" s="1036"/>
      <c r="AN76" s="1036"/>
      <c r="AO76" s="1037"/>
      <c r="AP76" s="1038" t="s">
        <v>513</v>
      </c>
      <c r="AQ76" s="1036"/>
      <c r="AR76" s="1036"/>
      <c r="AS76" s="1036"/>
      <c r="AT76" s="1037"/>
      <c r="AU76" s="1038" t="s">
        <v>513</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594</v>
      </c>
      <c r="C77" s="1032"/>
      <c r="D77" s="1032"/>
      <c r="E77" s="1032"/>
      <c r="F77" s="1032"/>
      <c r="G77" s="1032"/>
      <c r="H77" s="1032"/>
      <c r="I77" s="1032"/>
      <c r="J77" s="1032"/>
      <c r="K77" s="1032"/>
      <c r="L77" s="1032"/>
      <c r="M77" s="1032"/>
      <c r="N77" s="1032"/>
      <c r="O77" s="1032"/>
      <c r="P77" s="1033"/>
      <c r="Q77" s="1035">
        <v>44</v>
      </c>
      <c r="R77" s="1036"/>
      <c r="S77" s="1036"/>
      <c r="T77" s="1036"/>
      <c r="U77" s="1037"/>
      <c r="V77" s="1038">
        <v>44</v>
      </c>
      <c r="W77" s="1036"/>
      <c r="X77" s="1036"/>
      <c r="Y77" s="1036"/>
      <c r="Z77" s="1037"/>
      <c r="AA77" s="1038">
        <v>0</v>
      </c>
      <c r="AB77" s="1036"/>
      <c r="AC77" s="1036"/>
      <c r="AD77" s="1036"/>
      <c r="AE77" s="1037"/>
      <c r="AF77" s="1038">
        <v>0</v>
      </c>
      <c r="AG77" s="1036"/>
      <c r="AH77" s="1036"/>
      <c r="AI77" s="1036"/>
      <c r="AJ77" s="1037"/>
      <c r="AK77" s="1038"/>
      <c r="AL77" s="1036"/>
      <c r="AM77" s="1036"/>
      <c r="AN77" s="1036"/>
      <c r="AO77" s="1037"/>
      <c r="AP77" s="1038" t="s">
        <v>513</v>
      </c>
      <c r="AQ77" s="1036"/>
      <c r="AR77" s="1036"/>
      <c r="AS77" s="1036"/>
      <c r="AT77" s="1037"/>
      <c r="AU77" s="1038" t="s">
        <v>513</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595</v>
      </c>
      <c r="C78" s="1032"/>
      <c r="D78" s="1032"/>
      <c r="E78" s="1032"/>
      <c r="F78" s="1032"/>
      <c r="G78" s="1032"/>
      <c r="H78" s="1032"/>
      <c r="I78" s="1032"/>
      <c r="J78" s="1032"/>
      <c r="K78" s="1032"/>
      <c r="L78" s="1032"/>
      <c r="M78" s="1032"/>
      <c r="N78" s="1032"/>
      <c r="O78" s="1032"/>
      <c r="P78" s="1033"/>
      <c r="Q78" s="1034">
        <v>193</v>
      </c>
      <c r="R78" s="1028"/>
      <c r="S78" s="1028"/>
      <c r="T78" s="1028"/>
      <c r="U78" s="1028"/>
      <c r="V78" s="1028">
        <v>187</v>
      </c>
      <c r="W78" s="1028"/>
      <c r="X78" s="1028"/>
      <c r="Y78" s="1028"/>
      <c r="Z78" s="1028"/>
      <c r="AA78" s="1028">
        <v>6</v>
      </c>
      <c r="AB78" s="1028"/>
      <c r="AC78" s="1028"/>
      <c r="AD78" s="1028"/>
      <c r="AE78" s="1028"/>
      <c r="AF78" s="1028">
        <v>6</v>
      </c>
      <c r="AG78" s="1028"/>
      <c r="AH78" s="1028"/>
      <c r="AI78" s="1028"/>
      <c r="AJ78" s="1028"/>
      <c r="AK78" s="1028"/>
      <c r="AL78" s="1028"/>
      <c r="AM78" s="1028"/>
      <c r="AN78" s="1028"/>
      <c r="AO78" s="1028"/>
      <c r="AP78" s="1028">
        <v>296</v>
      </c>
      <c r="AQ78" s="1028"/>
      <c r="AR78" s="1028"/>
      <c r="AS78" s="1028"/>
      <c r="AT78" s="1028"/>
      <c r="AU78" s="1028">
        <v>75</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596</v>
      </c>
      <c r="C79" s="1032"/>
      <c r="D79" s="1032"/>
      <c r="E79" s="1032"/>
      <c r="F79" s="1032"/>
      <c r="G79" s="1032"/>
      <c r="H79" s="1032"/>
      <c r="I79" s="1032"/>
      <c r="J79" s="1032"/>
      <c r="K79" s="1032"/>
      <c r="L79" s="1032"/>
      <c r="M79" s="1032"/>
      <c r="N79" s="1032"/>
      <c r="O79" s="1032"/>
      <c r="P79" s="1033"/>
      <c r="Q79" s="1034">
        <v>283</v>
      </c>
      <c r="R79" s="1028"/>
      <c r="S79" s="1028"/>
      <c r="T79" s="1028"/>
      <c r="U79" s="1028"/>
      <c r="V79" s="1028">
        <v>269</v>
      </c>
      <c r="W79" s="1028"/>
      <c r="X79" s="1028"/>
      <c r="Y79" s="1028"/>
      <c r="Z79" s="1028"/>
      <c r="AA79" s="1028">
        <v>14</v>
      </c>
      <c r="AB79" s="1028"/>
      <c r="AC79" s="1028"/>
      <c r="AD79" s="1028"/>
      <c r="AE79" s="1028"/>
      <c r="AF79" s="1028">
        <v>14</v>
      </c>
      <c r="AG79" s="1028"/>
      <c r="AH79" s="1028"/>
      <c r="AI79" s="1028"/>
      <c r="AJ79" s="1028"/>
      <c r="AK79" s="1028"/>
      <c r="AL79" s="1028"/>
      <c r="AM79" s="1028"/>
      <c r="AN79" s="1028"/>
      <c r="AO79" s="1028"/>
      <c r="AP79" s="1028">
        <v>142</v>
      </c>
      <c r="AQ79" s="1028"/>
      <c r="AR79" s="1028"/>
      <c r="AS79" s="1028"/>
      <c r="AT79" s="1028"/>
      <c r="AU79" s="1028">
        <v>19</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597</v>
      </c>
      <c r="C80" s="1032"/>
      <c r="D80" s="1032"/>
      <c r="E80" s="1032"/>
      <c r="F80" s="1032"/>
      <c r="G80" s="1032"/>
      <c r="H80" s="1032"/>
      <c r="I80" s="1032"/>
      <c r="J80" s="1032"/>
      <c r="K80" s="1032"/>
      <c r="L80" s="1032"/>
      <c r="M80" s="1032"/>
      <c r="N80" s="1032"/>
      <c r="O80" s="1032"/>
      <c r="P80" s="1033"/>
      <c r="Q80" s="1034">
        <v>234</v>
      </c>
      <c r="R80" s="1028"/>
      <c r="S80" s="1028"/>
      <c r="T80" s="1028"/>
      <c r="U80" s="1028"/>
      <c r="V80" s="1028">
        <v>172</v>
      </c>
      <c r="W80" s="1028"/>
      <c r="X80" s="1028"/>
      <c r="Y80" s="1028"/>
      <c r="Z80" s="1028"/>
      <c r="AA80" s="1028">
        <v>62</v>
      </c>
      <c r="AB80" s="1028"/>
      <c r="AC80" s="1028"/>
      <c r="AD80" s="1028"/>
      <c r="AE80" s="1028"/>
      <c r="AF80" s="1028">
        <v>62</v>
      </c>
      <c r="AG80" s="1028"/>
      <c r="AH80" s="1028"/>
      <c r="AI80" s="1028"/>
      <c r="AJ80" s="1028"/>
      <c r="AK80" s="1028"/>
      <c r="AL80" s="1028"/>
      <c r="AM80" s="1028"/>
      <c r="AN80" s="1028"/>
      <c r="AO80" s="1028"/>
      <c r="AP80" s="1028">
        <v>78</v>
      </c>
      <c r="AQ80" s="1028"/>
      <c r="AR80" s="1028"/>
      <c r="AS80" s="1028"/>
      <c r="AT80" s="1028"/>
      <c r="AU80" s="1028">
        <v>9</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598</v>
      </c>
      <c r="C81" s="1032"/>
      <c r="D81" s="1032"/>
      <c r="E81" s="1032"/>
      <c r="F81" s="1032"/>
      <c r="G81" s="1032"/>
      <c r="H81" s="1032"/>
      <c r="I81" s="1032"/>
      <c r="J81" s="1032"/>
      <c r="K81" s="1032"/>
      <c r="L81" s="1032"/>
      <c r="M81" s="1032"/>
      <c r="N81" s="1032"/>
      <c r="O81" s="1032"/>
      <c r="P81" s="1033"/>
      <c r="Q81" s="1034">
        <v>715</v>
      </c>
      <c r="R81" s="1028"/>
      <c r="S81" s="1028"/>
      <c r="T81" s="1028"/>
      <c r="U81" s="1028"/>
      <c r="V81" s="1028">
        <v>655</v>
      </c>
      <c r="W81" s="1028"/>
      <c r="X81" s="1028"/>
      <c r="Y81" s="1028"/>
      <c r="Z81" s="1028"/>
      <c r="AA81" s="1028">
        <v>60</v>
      </c>
      <c r="AB81" s="1028"/>
      <c r="AC81" s="1028"/>
      <c r="AD81" s="1028"/>
      <c r="AE81" s="1028"/>
      <c r="AF81" s="1028">
        <v>60</v>
      </c>
      <c r="AG81" s="1028"/>
      <c r="AH81" s="1028"/>
      <c r="AI81" s="1028"/>
      <c r="AJ81" s="1028"/>
      <c r="AK81" s="1028"/>
      <c r="AL81" s="1028"/>
      <c r="AM81" s="1028"/>
      <c r="AN81" s="1028"/>
      <c r="AO81" s="1028"/>
      <c r="AP81" s="1028">
        <v>339</v>
      </c>
      <c r="AQ81" s="1028"/>
      <c r="AR81" s="1028"/>
      <c r="AS81" s="1028"/>
      <c r="AT81" s="1028"/>
      <c r="AU81" s="1028">
        <v>245</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599</v>
      </c>
      <c r="C82" s="1032"/>
      <c r="D82" s="1032"/>
      <c r="E82" s="1032"/>
      <c r="F82" s="1032"/>
      <c r="G82" s="1032"/>
      <c r="H82" s="1032"/>
      <c r="I82" s="1032"/>
      <c r="J82" s="1032"/>
      <c r="K82" s="1032"/>
      <c r="L82" s="1032"/>
      <c r="M82" s="1032"/>
      <c r="N82" s="1032"/>
      <c r="O82" s="1032"/>
      <c r="P82" s="1033"/>
      <c r="Q82" s="1034">
        <v>1641</v>
      </c>
      <c r="R82" s="1028"/>
      <c r="S82" s="1028"/>
      <c r="T82" s="1028"/>
      <c r="U82" s="1028"/>
      <c r="V82" s="1028">
        <v>1597</v>
      </c>
      <c r="W82" s="1028"/>
      <c r="X82" s="1028"/>
      <c r="Y82" s="1028"/>
      <c r="Z82" s="1028"/>
      <c r="AA82" s="1028">
        <v>43</v>
      </c>
      <c r="AB82" s="1028"/>
      <c r="AC82" s="1028"/>
      <c r="AD82" s="1028"/>
      <c r="AE82" s="1028"/>
      <c r="AF82" s="1028">
        <v>43</v>
      </c>
      <c r="AG82" s="1028"/>
      <c r="AH82" s="1028"/>
      <c r="AI82" s="1028"/>
      <c r="AJ82" s="1028"/>
      <c r="AK82" s="1028"/>
      <c r="AL82" s="1028"/>
      <c r="AM82" s="1028"/>
      <c r="AN82" s="1028"/>
      <c r="AO82" s="1028"/>
      <c r="AP82" s="1028">
        <v>471</v>
      </c>
      <c r="AQ82" s="1028"/>
      <c r="AR82" s="1028"/>
      <c r="AS82" s="1028"/>
      <c r="AT82" s="1028"/>
      <c r="AU82" s="1028">
        <v>322</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t="s">
        <v>600</v>
      </c>
      <c r="C83" s="1032"/>
      <c r="D83" s="1032"/>
      <c r="E83" s="1032"/>
      <c r="F83" s="1032"/>
      <c r="G83" s="1032"/>
      <c r="H83" s="1032"/>
      <c r="I83" s="1032"/>
      <c r="J83" s="1032"/>
      <c r="K83" s="1032"/>
      <c r="L83" s="1032"/>
      <c r="M83" s="1032"/>
      <c r="N83" s="1032"/>
      <c r="O83" s="1032"/>
      <c r="P83" s="1033"/>
      <c r="Q83" s="1034">
        <v>13</v>
      </c>
      <c r="R83" s="1028"/>
      <c r="S83" s="1028"/>
      <c r="T83" s="1028"/>
      <c r="U83" s="1028"/>
      <c r="V83" s="1028">
        <v>8</v>
      </c>
      <c r="W83" s="1028"/>
      <c r="X83" s="1028"/>
      <c r="Y83" s="1028"/>
      <c r="Z83" s="1028"/>
      <c r="AA83" s="1028">
        <v>4</v>
      </c>
      <c r="AB83" s="1028"/>
      <c r="AC83" s="1028"/>
      <c r="AD83" s="1028"/>
      <c r="AE83" s="1028"/>
      <c r="AF83" s="1028">
        <v>4</v>
      </c>
      <c r="AG83" s="1028"/>
      <c r="AH83" s="1028"/>
      <c r="AI83" s="1028"/>
      <c r="AJ83" s="1028"/>
      <c r="AK83" s="1028">
        <v>4</v>
      </c>
      <c r="AL83" s="1028"/>
      <c r="AM83" s="1028"/>
      <c r="AN83" s="1028"/>
      <c r="AO83" s="1028"/>
      <c r="AP83" s="1028" t="s">
        <v>513</v>
      </c>
      <c r="AQ83" s="1028"/>
      <c r="AR83" s="1028"/>
      <c r="AS83" s="1028"/>
      <c r="AT83" s="1028"/>
      <c r="AU83" s="1028" t="s">
        <v>513</v>
      </c>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t="s">
        <v>601</v>
      </c>
      <c r="C84" s="1032"/>
      <c r="D84" s="1032"/>
      <c r="E84" s="1032"/>
      <c r="F84" s="1032"/>
      <c r="G84" s="1032"/>
      <c r="H84" s="1032"/>
      <c r="I84" s="1032"/>
      <c r="J84" s="1032"/>
      <c r="K84" s="1032"/>
      <c r="L84" s="1032"/>
      <c r="M84" s="1032"/>
      <c r="N84" s="1032"/>
      <c r="O84" s="1032"/>
      <c r="P84" s="1033"/>
      <c r="Q84" s="1034">
        <v>144</v>
      </c>
      <c r="R84" s="1028"/>
      <c r="S84" s="1028"/>
      <c r="T84" s="1028"/>
      <c r="U84" s="1028"/>
      <c r="V84" s="1028">
        <v>72</v>
      </c>
      <c r="W84" s="1028"/>
      <c r="X84" s="1028"/>
      <c r="Y84" s="1028"/>
      <c r="Z84" s="1028"/>
      <c r="AA84" s="1028">
        <v>73</v>
      </c>
      <c r="AB84" s="1028"/>
      <c r="AC84" s="1028"/>
      <c r="AD84" s="1028"/>
      <c r="AE84" s="1028"/>
      <c r="AF84" s="1028">
        <v>73</v>
      </c>
      <c r="AG84" s="1028"/>
      <c r="AH84" s="1028"/>
      <c r="AI84" s="1028"/>
      <c r="AJ84" s="1028"/>
      <c r="AK84" s="1028"/>
      <c r="AL84" s="1028"/>
      <c r="AM84" s="1028"/>
      <c r="AN84" s="1028"/>
      <c r="AO84" s="1028"/>
      <c r="AP84" s="1028" t="s">
        <v>513</v>
      </c>
      <c r="AQ84" s="1028"/>
      <c r="AR84" s="1028"/>
      <c r="AS84" s="1028"/>
      <c r="AT84" s="1028"/>
      <c r="AU84" s="1028" t="s">
        <v>513</v>
      </c>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t="s">
        <v>602</v>
      </c>
      <c r="C85" s="1032"/>
      <c r="D85" s="1032"/>
      <c r="E85" s="1032"/>
      <c r="F85" s="1032"/>
      <c r="G85" s="1032"/>
      <c r="H85" s="1032"/>
      <c r="I85" s="1032"/>
      <c r="J85" s="1032"/>
      <c r="K85" s="1032"/>
      <c r="L85" s="1032"/>
      <c r="M85" s="1032"/>
      <c r="N85" s="1032"/>
      <c r="O85" s="1032"/>
      <c r="P85" s="1033"/>
      <c r="Q85" s="1034">
        <v>80</v>
      </c>
      <c r="R85" s="1028"/>
      <c r="S85" s="1028"/>
      <c r="T85" s="1028"/>
      <c r="U85" s="1028"/>
      <c r="V85" s="1028">
        <v>70</v>
      </c>
      <c r="W85" s="1028"/>
      <c r="X85" s="1028"/>
      <c r="Y85" s="1028"/>
      <c r="Z85" s="1028"/>
      <c r="AA85" s="1028">
        <v>10</v>
      </c>
      <c r="AB85" s="1028"/>
      <c r="AC85" s="1028"/>
      <c r="AD85" s="1028"/>
      <c r="AE85" s="1028"/>
      <c r="AF85" s="1028">
        <v>10</v>
      </c>
      <c r="AG85" s="1028"/>
      <c r="AH85" s="1028"/>
      <c r="AI85" s="1028"/>
      <c r="AJ85" s="1028"/>
      <c r="AK85" s="1028"/>
      <c r="AL85" s="1028"/>
      <c r="AM85" s="1028"/>
      <c r="AN85" s="1028"/>
      <c r="AO85" s="1028"/>
      <c r="AP85" s="1028" t="s">
        <v>513</v>
      </c>
      <c r="AQ85" s="1028"/>
      <c r="AR85" s="1028"/>
      <c r="AS85" s="1028"/>
      <c r="AT85" s="1028"/>
      <c r="AU85" s="1028" t="s">
        <v>513</v>
      </c>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t="s">
        <v>603</v>
      </c>
      <c r="C86" s="1032"/>
      <c r="D86" s="1032"/>
      <c r="E86" s="1032"/>
      <c r="F86" s="1032"/>
      <c r="G86" s="1032"/>
      <c r="H86" s="1032"/>
      <c r="I86" s="1032"/>
      <c r="J86" s="1032"/>
      <c r="K86" s="1032"/>
      <c r="L86" s="1032"/>
      <c r="M86" s="1032"/>
      <c r="N86" s="1032"/>
      <c r="O86" s="1032"/>
      <c r="P86" s="1033"/>
      <c r="Q86" s="1034">
        <v>221014</v>
      </c>
      <c r="R86" s="1028"/>
      <c r="S86" s="1028"/>
      <c r="T86" s="1028"/>
      <c r="U86" s="1028"/>
      <c r="V86" s="1028">
        <v>207450</v>
      </c>
      <c r="W86" s="1028"/>
      <c r="X86" s="1028"/>
      <c r="Y86" s="1028"/>
      <c r="Z86" s="1028"/>
      <c r="AA86" s="1028">
        <v>13564</v>
      </c>
      <c r="AB86" s="1028"/>
      <c r="AC86" s="1028"/>
      <c r="AD86" s="1028"/>
      <c r="AE86" s="1028"/>
      <c r="AF86" s="1028">
        <v>13564</v>
      </c>
      <c r="AG86" s="1028"/>
      <c r="AH86" s="1028"/>
      <c r="AI86" s="1028"/>
      <c r="AJ86" s="1028"/>
      <c r="AK86" s="1028"/>
      <c r="AL86" s="1028"/>
      <c r="AM86" s="1028"/>
      <c r="AN86" s="1028"/>
      <c r="AO86" s="1028"/>
      <c r="AP86" s="1028" t="s">
        <v>513</v>
      </c>
      <c r="AQ86" s="1028"/>
      <c r="AR86" s="1028"/>
      <c r="AS86" s="1028"/>
      <c r="AT86" s="1028"/>
      <c r="AU86" s="1028" t="s">
        <v>513</v>
      </c>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308</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308</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308</v>
      </c>
      <c r="DR109" s="951"/>
      <c r="DS109" s="951"/>
      <c r="DT109" s="951"/>
      <c r="DU109" s="952"/>
      <c r="DV109" s="953" t="s">
        <v>434</v>
      </c>
      <c r="DW109" s="951"/>
      <c r="DX109" s="951"/>
      <c r="DY109" s="951"/>
      <c r="DZ109" s="982"/>
    </row>
    <row r="110" spans="1:131" s="248" customFormat="1" ht="26.25" customHeight="1" x14ac:dyDescent="0.15">
      <c r="A110" s="855" t="s">
        <v>436</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1641572</v>
      </c>
      <c r="AB110" s="944"/>
      <c r="AC110" s="944"/>
      <c r="AD110" s="944"/>
      <c r="AE110" s="945"/>
      <c r="AF110" s="946">
        <v>1704938</v>
      </c>
      <c r="AG110" s="944"/>
      <c r="AH110" s="944"/>
      <c r="AI110" s="944"/>
      <c r="AJ110" s="945"/>
      <c r="AK110" s="946">
        <v>1835783</v>
      </c>
      <c r="AL110" s="944"/>
      <c r="AM110" s="944"/>
      <c r="AN110" s="944"/>
      <c r="AO110" s="945"/>
      <c r="AP110" s="947">
        <v>20.7</v>
      </c>
      <c r="AQ110" s="948"/>
      <c r="AR110" s="948"/>
      <c r="AS110" s="948"/>
      <c r="AT110" s="949"/>
      <c r="AU110" s="983" t="s">
        <v>73</v>
      </c>
      <c r="AV110" s="984"/>
      <c r="AW110" s="984"/>
      <c r="AX110" s="984"/>
      <c r="AY110" s="984"/>
      <c r="AZ110" s="909" t="s">
        <v>437</v>
      </c>
      <c r="BA110" s="856"/>
      <c r="BB110" s="856"/>
      <c r="BC110" s="856"/>
      <c r="BD110" s="856"/>
      <c r="BE110" s="856"/>
      <c r="BF110" s="856"/>
      <c r="BG110" s="856"/>
      <c r="BH110" s="856"/>
      <c r="BI110" s="856"/>
      <c r="BJ110" s="856"/>
      <c r="BK110" s="856"/>
      <c r="BL110" s="856"/>
      <c r="BM110" s="856"/>
      <c r="BN110" s="856"/>
      <c r="BO110" s="856"/>
      <c r="BP110" s="857"/>
      <c r="BQ110" s="910">
        <v>22687185</v>
      </c>
      <c r="BR110" s="891"/>
      <c r="BS110" s="891"/>
      <c r="BT110" s="891"/>
      <c r="BU110" s="891"/>
      <c r="BV110" s="891">
        <v>23751508</v>
      </c>
      <c r="BW110" s="891"/>
      <c r="BX110" s="891"/>
      <c r="BY110" s="891"/>
      <c r="BZ110" s="891"/>
      <c r="CA110" s="891">
        <v>23522906</v>
      </c>
      <c r="CB110" s="891"/>
      <c r="CC110" s="891"/>
      <c r="CD110" s="891"/>
      <c r="CE110" s="891"/>
      <c r="CF110" s="915">
        <v>264.8</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139</v>
      </c>
      <c r="DH110" s="891"/>
      <c r="DI110" s="891"/>
      <c r="DJ110" s="891"/>
      <c r="DK110" s="891"/>
      <c r="DL110" s="891" t="s">
        <v>139</v>
      </c>
      <c r="DM110" s="891"/>
      <c r="DN110" s="891"/>
      <c r="DO110" s="891"/>
      <c r="DP110" s="891"/>
      <c r="DQ110" s="891" t="s">
        <v>395</v>
      </c>
      <c r="DR110" s="891"/>
      <c r="DS110" s="891"/>
      <c r="DT110" s="891"/>
      <c r="DU110" s="891"/>
      <c r="DV110" s="892" t="s">
        <v>139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395</v>
      </c>
      <c r="AB111" s="972"/>
      <c r="AC111" s="972"/>
      <c r="AD111" s="972"/>
      <c r="AE111" s="973"/>
      <c r="AF111" s="974" t="s">
        <v>441</v>
      </c>
      <c r="AG111" s="972"/>
      <c r="AH111" s="972"/>
      <c r="AI111" s="972"/>
      <c r="AJ111" s="973"/>
      <c r="AK111" s="974" t="s">
        <v>441</v>
      </c>
      <c r="AL111" s="972"/>
      <c r="AM111" s="972"/>
      <c r="AN111" s="972"/>
      <c r="AO111" s="973"/>
      <c r="AP111" s="975" t="s">
        <v>139</v>
      </c>
      <c r="AQ111" s="976"/>
      <c r="AR111" s="976"/>
      <c r="AS111" s="976"/>
      <c r="AT111" s="977"/>
      <c r="AU111" s="985"/>
      <c r="AV111" s="986"/>
      <c r="AW111" s="986"/>
      <c r="AX111" s="986"/>
      <c r="AY111" s="986"/>
      <c r="AZ111" s="863" t="s">
        <v>442</v>
      </c>
      <c r="BA111" s="796"/>
      <c r="BB111" s="796"/>
      <c r="BC111" s="796"/>
      <c r="BD111" s="796"/>
      <c r="BE111" s="796"/>
      <c r="BF111" s="796"/>
      <c r="BG111" s="796"/>
      <c r="BH111" s="796"/>
      <c r="BI111" s="796"/>
      <c r="BJ111" s="796"/>
      <c r="BK111" s="796"/>
      <c r="BL111" s="796"/>
      <c r="BM111" s="796"/>
      <c r="BN111" s="796"/>
      <c r="BO111" s="796"/>
      <c r="BP111" s="797"/>
      <c r="BQ111" s="835" t="s">
        <v>139</v>
      </c>
      <c r="BR111" s="836"/>
      <c r="BS111" s="836"/>
      <c r="BT111" s="836"/>
      <c r="BU111" s="836"/>
      <c r="BV111" s="836" t="s">
        <v>441</v>
      </c>
      <c r="BW111" s="836"/>
      <c r="BX111" s="836"/>
      <c r="BY111" s="836"/>
      <c r="BZ111" s="836"/>
      <c r="CA111" s="836" t="s">
        <v>441</v>
      </c>
      <c r="CB111" s="836"/>
      <c r="CC111" s="836"/>
      <c r="CD111" s="836"/>
      <c r="CE111" s="836"/>
      <c r="CF111" s="924" t="s">
        <v>395</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139</v>
      </c>
      <c r="DH111" s="836"/>
      <c r="DI111" s="836"/>
      <c r="DJ111" s="836"/>
      <c r="DK111" s="836"/>
      <c r="DL111" s="836" t="s">
        <v>441</v>
      </c>
      <c r="DM111" s="836"/>
      <c r="DN111" s="836"/>
      <c r="DO111" s="836"/>
      <c r="DP111" s="836"/>
      <c r="DQ111" s="836" t="s">
        <v>139</v>
      </c>
      <c r="DR111" s="836"/>
      <c r="DS111" s="836"/>
      <c r="DT111" s="836"/>
      <c r="DU111" s="836"/>
      <c r="DV111" s="842" t="s">
        <v>139</v>
      </c>
      <c r="DW111" s="842"/>
      <c r="DX111" s="842"/>
      <c r="DY111" s="842"/>
      <c r="DZ111" s="843"/>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395</v>
      </c>
      <c r="AB112" s="826"/>
      <c r="AC112" s="826"/>
      <c r="AD112" s="826"/>
      <c r="AE112" s="827"/>
      <c r="AF112" s="828" t="s">
        <v>395</v>
      </c>
      <c r="AG112" s="826"/>
      <c r="AH112" s="826"/>
      <c r="AI112" s="826"/>
      <c r="AJ112" s="827"/>
      <c r="AK112" s="828" t="s">
        <v>395</v>
      </c>
      <c r="AL112" s="826"/>
      <c r="AM112" s="826"/>
      <c r="AN112" s="826"/>
      <c r="AO112" s="827"/>
      <c r="AP112" s="873" t="s">
        <v>395</v>
      </c>
      <c r="AQ112" s="874"/>
      <c r="AR112" s="874"/>
      <c r="AS112" s="874"/>
      <c r="AT112" s="875"/>
      <c r="AU112" s="985"/>
      <c r="AV112" s="986"/>
      <c r="AW112" s="986"/>
      <c r="AX112" s="986"/>
      <c r="AY112" s="986"/>
      <c r="AZ112" s="863" t="s">
        <v>446</v>
      </c>
      <c r="BA112" s="796"/>
      <c r="BB112" s="796"/>
      <c r="BC112" s="796"/>
      <c r="BD112" s="796"/>
      <c r="BE112" s="796"/>
      <c r="BF112" s="796"/>
      <c r="BG112" s="796"/>
      <c r="BH112" s="796"/>
      <c r="BI112" s="796"/>
      <c r="BJ112" s="796"/>
      <c r="BK112" s="796"/>
      <c r="BL112" s="796"/>
      <c r="BM112" s="796"/>
      <c r="BN112" s="796"/>
      <c r="BO112" s="796"/>
      <c r="BP112" s="797"/>
      <c r="BQ112" s="835">
        <v>6016633</v>
      </c>
      <c r="BR112" s="836"/>
      <c r="BS112" s="836"/>
      <c r="BT112" s="836"/>
      <c r="BU112" s="836"/>
      <c r="BV112" s="836">
        <v>5737091</v>
      </c>
      <c r="BW112" s="836"/>
      <c r="BX112" s="836"/>
      <c r="BY112" s="836"/>
      <c r="BZ112" s="836"/>
      <c r="CA112" s="836">
        <v>4500962</v>
      </c>
      <c r="CB112" s="836"/>
      <c r="CC112" s="836"/>
      <c r="CD112" s="836"/>
      <c r="CE112" s="836"/>
      <c r="CF112" s="924">
        <v>50.7</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395</v>
      </c>
      <c r="DH112" s="836"/>
      <c r="DI112" s="836"/>
      <c r="DJ112" s="836"/>
      <c r="DK112" s="836"/>
      <c r="DL112" s="836" t="s">
        <v>395</v>
      </c>
      <c r="DM112" s="836"/>
      <c r="DN112" s="836"/>
      <c r="DO112" s="836"/>
      <c r="DP112" s="836"/>
      <c r="DQ112" s="836" t="s">
        <v>395</v>
      </c>
      <c r="DR112" s="836"/>
      <c r="DS112" s="836"/>
      <c r="DT112" s="836"/>
      <c r="DU112" s="836"/>
      <c r="DV112" s="842" t="s">
        <v>395</v>
      </c>
      <c r="DW112" s="842"/>
      <c r="DX112" s="842"/>
      <c r="DY112" s="842"/>
      <c r="DZ112" s="843"/>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704475</v>
      </c>
      <c r="AB113" s="972"/>
      <c r="AC113" s="972"/>
      <c r="AD113" s="972"/>
      <c r="AE113" s="973"/>
      <c r="AF113" s="974">
        <v>696173</v>
      </c>
      <c r="AG113" s="972"/>
      <c r="AH113" s="972"/>
      <c r="AI113" s="972"/>
      <c r="AJ113" s="973"/>
      <c r="AK113" s="974">
        <v>388081</v>
      </c>
      <c r="AL113" s="972"/>
      <c r="AM113" s="972"/>
      <c r="AN113" s="972"/>
      <c r="AO113" s="973"/>
      <c r="AP113" s="975">
        <v>4.4000000000000004</v>
      </c>
      <c r="AQ113" s="976"/>
      <c r="AR113" s="976"/>
      <c r="AS113" s="976"/>
      <c r="AT113" s="977"/>
      <c r="AU113" s="985"/>
      <c r="AV113" s="986"/>
      <c r="AW113" s="986"/>
      <c r="AX113" s="986"/>
      <c r="AY113" s="986"/>
      <c r="AZ113" s="863" t="s">
        <v>449</v>
      </c>
      <c r="BA113" s="796"/>
      <c r="BB113" s="796"/>
      <c r="BC113" s="796"/>
      <c r="BD113" s="796"/>
      <c r="BE113" s="796"/>
      <c r="BF113" s="796"/>
      <c r="BG113" s="796"/>
      <c r="BH113" s="796"/>
      <c r="BI113" s="796"/>
      <c r="BJ113" s="796"/>
      <c r="BK113" s="796"/>
      <c r="BL113" s="796"/>
      <c r="BM113" s="796"/>
      <c r="BN113" s="796"/>
      <c r="BO113" s="796"/>
      <c r="BP113" s="797"/>
      <c r="BQ113" s="835">
        <v>719702</v>
      </c>
      <c r="BR113" s="836"/>
      <c r="BS113" s="836"/>
      <c r="BT113" s="836"/>
      <c r="BU113" s="836"/>
      <c r="BV113" s="836">
        <v>663792</v>
      </c>
      <c r="BW113" s="836"/>
      <c r="BX113" s="836"/>
      <c r="BY113" s="836"/>
      <c r="BZ113" s="836"/>
      <c r="CA113" s="836">
        <v>670453</v>
      </c>
      <c r="CB113" s="836"/>
      <c r="CC113" s="836"/>
      <c r="CD113" s="836"/>
      <c r="CE113" s="836"/>
      <c r="CF113" s="924">
        <v>7.5</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139</v>
      </c>
      <c r="DH113" s="826"/>
      <c r="DI113" s="826"/>
      <c r="DJ113" s="826"/>
      <c r="DK113" s="827"/>
      <c r="DL113" s="828" t="s">
        <v>139</v>
      </c>
      <c r="DM113" s="826"/>
      <c r="DN113" s="826"/>
      <c r="DO113" s="826"/>
      <c r="DP113" s="827"/>
      <c r="DQ113" s="828" t="s">
        <v>395</v>
      </c>
      <c r="DR113" s="826"/>
      <c r="DS113" s="826"/>
      <c r="DT113" s="826"/>
      <c r="DU113" s="827"/>
      <c r="DV113" s="873" t="s">
        <v>395</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111198</v>
      </c>
      <c r="AB114" s="826"/>
      <c r="AC114" s="826"/>
      <c r="AD114" s="826"/>
      <c r="AE114" s="827"/>
      <c r="AF114" s="828">
        <v>113110</v>
      </c>
      <c r="AG114" s="826"/>
      <c r="AH114" s="826"/>
      <c r="AI114" s="826"/>
      <c r="AJ114" s="827"/>
      <c r="AK114" s="828">
        <v>118598</v>
      </c>
      <c r="AL114" s="826"/>
      <c r="AM114" s="826"/>
      <c r="AN114" s="826"/>
      <c r="AO114" s="827"/>
      <c r="AP114" s="873">
        <v>1.3</v>
      </c>
      <c r="AQ114" s="874"/>
      <c r="AR114" s="874"/>
      <c r="AS114" s="874"/>
      <c r="AT114" s="875"/>
      <c r="AU114" s="985"/>
      <c r="AV114" s="986"/>
      <c r="AW114" s="986"/>
      <c r="AX114" s="986"/>
      <c r="AY114" s="986"/>
      <c r="AZ114" s="863" t="s">
        <v>452</v>
      </c>
      <c r="BA114" s="796"/>
      <c r="BB114" s="796"/>
      <c r="BC114" s="796"/>
      <c r="BD114" s="796"/>
      <c r="BE114" s="796"/>
      <c r="BF114" s="796"/>
      <c r="BG114" s="796"/>
      <c r="BH114" s="796"/>
      <c r="BI114" s="796"/>
      <c r="BJ114" s="796"/>
      <c r="BK114" s="796"/>
      <c r="BL114" s="796"/>
      <c r="BM114" s="796"/>
      <c r="BN114" s="796"/>
      <c r="BO114" s="796"/>
      <c r="BP114" s="797"/>
      <c r="BQ114" s="835">
        <v>1712890</v>
      </c>
      <c r="BR114" s="836"/>
      <c r="BS114" s="836"/>
      <c r="BT114" s="836"/>
      <c r="BU114" s="836"/>
      <c r="BV114" s="836">
        <v>1660778</v>
      </c>
      <c r="BW114" s="836"/>
      <c r="BX114" s="836"/>
      <c r="BY114" s="836"/>
      <c r="BZ114" s="836"/>
      <c r="CA114" s="836">
        <v>1640837</v>
      </c>
      <c r="CB114" s="836"/>
      <c r="CC114" s="836"/>
      <c r="CD114" s="836"/>
      <c r="CE114" s="836"/>
      <c r="CF114" s="924">
        <v>18.5</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139</v>
      </c>
      <c r="DH114" s="826"/>
      <c r="DI114" s="826"/>
      <c r="DJ114" s="826"/>
      <c r="DK114" s="827"/>
      <c r="DL114" s="828" t="s">
        <v>395</v>
      </c>
      <c r="DM114" s="826"/>
      <c r="DN114" s="826"/>
      <c r="DO114" s="826"/>
      <c r="DP114" s="827"/>
      <c r="DQ114" s="828" t="s">
        <v>139</v>
      </c>
      <c r="DR114" s="826"/>
      <c r="DS114" s="826"/>
      <c r="DT114" s="826"/>
      <c r="DU114" s="827"/>
      <c r="DV114" s="873" t="s">
        <v>395</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5531</v>
      </c>
      <c r="AB115" s="972"/>
      <c r="AC115" s="972"/>
      <c r="AD115" s="972"/>
      <c r="AE115" s="973"/>
      <c r="AF115" s="974">
        <v>5262</v>
      </c>
      <c r="AG115" s="972"/>
      <c r="AH115" s="972"/>
      <c r="AI115" s="972"/>
      <c r="AJ115" s="973"/>
      <c r="AK115" s="974">
        <v>3391</v>
      </c>
      <c r="AL115" s="972"/>
      <c r="AM115" s="972"/>
      <c r="AN115" s="972"/>
      <c r="AO115" s="973"/>
      <c r="AP115" s="975">
        <v>0</v>
      </c>
      <c r="AQ115" s="976"/>
      <c r="AR115" s="976"/>
      <c r="AS115" s="976"/>
      <c r="AT115" s="977"/>
      <c r="AU115" s="985"/>
      <c r="AV115" s="986"/>
      <c r="AW115" s="986"/>
      <c r="AX115" s="986"/>
      <c r="AY115" s="986"/>
      <c r="AZ115" s="863" t="s">
        <v>455</v>
      </c>
      <c r="BA115" s="796"/>
      <c r="BB115" s="796"/>
      <c r="BC115" s="796"/>
      <c r="BD115" s="796"/>
      <c r="BE115" s="796"/>
      <c r="BF115" s="796"/>
      <c r="BG115" s="796"/>
      <c r="BH115" s="796"/>
      <c r="BI115" s="796"/>
      <c r="BJ115" s="796"/>
      <c r="BK115" s="796"/>
      <c r="BL115" s="796"/>
      <c r="BM115" s="796"/>
      <c r="BN115" s="796"/>
      <c r="BO115" s="796"/>
      <c r="BP115" s="797"/>
      <c r="BQ115" s="835" t="s">
        <v>139</v>
      </c>
      <c r="BR115" s="836"/>
      <c r="BS115" s="836"/>
      <c r="BT115" s="836"/>
      <c r="BU115" s="836"/>
      <c r="BV115" s="836" t="s">
        <v>395</v>
      </c>
      <c r="BW115" s="836"/>
      <c r="BX115" s="836"/>
      <c r="BY115" s="836"/>
      <c r="BZ115" s="836"/>
      <c r="CA115" s="836" t="s">
        <v>395</v>
      </c>
      <c r="CB115" s="836"/>
      <c r="CC115" s="836"/>
      <c r="CD115" s="836"/>
      <c r="CE115" s="836"/>
      <c r="CF115" s="924" t="s">
        <v>139</v>
      </c>
      <c r="CG115" s="925"/>
      <c r="CH115" s="925"/>
      <c r="CI115" s="925"/>
      <c r="CJ115" s="925"/>
      <c r="CK115" s="980"/>
      <c r="CL115" s="867"/>
      <c r="CM115" s="863"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441</v>
      </c>
      <c r="DM115" s="826"/>
      <c r="DN115" s="826"/>
      <c r="DO115" s="826"/>
      <c r="DP115" s="827"/>
      <c r="DQ115" s="828" t="s">
        <v>395</v>
      </c>
      <c r="DR115" s="826"/>
      <c r="DS115" s="826"/>
      <c r="DT115" s="826"/>
      <c r="DU115" s="827"/>
      <c r="DV115" s="873" t="s">
        <v>441</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395</v>
      </c>
      <c r="AB116" s="826"/>
      <c r="AC116" s="826"/>
      <c r="AD116" s="826"/>
      <c r="AE116" s="827"/>
      <c r="AF116" s="828" t="s">
        <v>441</v>
      </c>
      <c r="AG116" s="826"/>
      <c r="AH116" s="826"/>
      <c r="AI116" s="826"/>
      <c r="AJ116" s="827"/>
      <c r="AK116" s="828" t="s">
        <v>441</v>
      </c>
      <c r="AL116" s="826"/>
      <c r="AM116" s="826"/>
      <c r="AN116" s="826"/>
      <c r="AO116" s="827"/>
      <c r="AP116" s="873" t="s">
        <v>139</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35" t="s">
        <v>139</v>
      </c>
      <c r="BR116" s="836"/>
      <c r="BS116" s="836"/>
      <c r="BT116" s="836"/>
      <c r="BU116" s="836"/>
      <c r="BV116" s="836" t="s">
        <v>441</v>
      </c>
      <c r="BW116" s="836"/>
      <c r="BX116" s="836"/>
      <c r="BY116" s="836"/>
      <c r="BZ116" s="836"/>
      <c r="CA116" s="836" t="s">
        <v>139</v>
      </c>
      <c r="CB116" s="836"/>
      <c r="CC116" s="836"/>
      <c r="CD116" s="836"/>
      <c r="CE116" s="836"/>
      <c r="CF116" s="924" t="s">
        <v>441</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395</v>
      </c>
      <c r="DH116" s="826"/>
      <c r="DI116" s="826"/>
      <c r="DJ116" s="826"/>
      <c r="DK116" s="827"/>
      <c r="DL116" s="828" t="s">
        <v>395</v>
      </c>
      <c r="DM116" s="826"/>
      <c r="DN116" s="826"/>
      <c r="DO116" s="826"/>
      <c r="DP116" s="827"/>
      <c r="DQ116" s="828" t="s">
        <v>441</v>
      </c>
      <c r="DR116" s="826"/>
      <c r="DS116" s="826"/>
      <c r="DT116" s="826"/>
      <c r="DU116" s="827"/>
      <c r="DV116" s="873" t="s">
        <v>139</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2462776</v>
      </c>
      <c r="AB117" s="958"/>
      <c r="AC117" s="958"/>
      <c r="AD117" s="958"/>
      <c r="AE117" s="959"/>
      <c r="AF117" s="960">
        <v>2519483</v>
      </c>
      <c r="AG117" s="958"/>
      <c r="AH117" s="958"/>
      <c r="AI117" s="958"/>
      <c r="AJ117" s="959"/>
      <c r="AK117" s="960">
        <v>2345853</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35" t="s">
        <v>395</v>
      </c>
      <c r="BR117" s="836"/>
      <c r="BS117" s="836"/>
      <c r="BT117" s="836"/>
      <c r="BU117" s="836"/>
      <c r="BV117" s="836" t="s">
        <v>139</v>
      </c>
      <c r="BW117" s="836"/>
      <c r="BX117" s="836"/>
      <c r="BY117" s="836"/>
      <c r="BZ117" s="836"/>
      <c r="CA117" s="836" t="s">
        <v>441</v>
      </c>
      <c r="CB117" s="836"/>
      <c r="CC117" s="836"/>
      <c r="CD117" s="836"/>
      <c r="CE117" s="836"/>
      <c r="CF117" s="924" t="s">
        <v>395</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395</v>
      </c>
      <c r="DH117" s="826"/>
      <c r="DI117" s="826"/>
      <c r="DJ117" s="826"/>
      <c r="DK117" s="827"/>
      <c r="DL117" s="828" t="s">
        <v>441</v>
      </c>
      <c r="DM117" s="826"/>
      <c r="DN117" s="826"/>
      <c r="DO117" s="826"/>
      <c r="DP117" s="827"/>
      <c r="DQ117" s="828" t="s">
        <v>139</v>
      </c>
      <c r="DR117" s="826"/>
      <c r="DS117" s="826"/>
      <c r="DT117" s="826"/>
      <c r="DU117" s="827"/>
      <c r="DV117" s="873" t="s">
        <v>139</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308</v>
      </c>
      <c r="AL118" s="951"/>
      <c r="AM118" s="951"/>
      <c r="AN118" s="951"/>
      <c r="AO118" s="952"/>
      <c r="AP118" s="954" t="s">
        <v>434</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441</v>
      </c>
      <c r="BR118" s="894"/>
      <c r="BS118" s="894"/>
      <c r="BT118" s="894"/>
      <c r="BU118" s="894"/>
      <c r="BV118" s="894" t="s">
        <v>441</v>
      </c>
      <c r="BW118" s="894"/>
      <c r="BX118" s="894"/>
      <c r="BY118" s="894"/>
      <c r="BZ118" s="894"/>
      <c r="CA118" s="894" t="s">
        <v>441</v>
      </c>
      <c r="CB118" s="894"/>
      <c r="CC118" s="894"/>
      <c r="CD118" s="894"/>
      <c r="CE118" s="894"/>
      <c r="CF118" s="924" t="s">
        <v>139</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395</v>
      </c>
      <c r="DH118" s="826"/>
      <c r="DI118" s="826"/>
      <c r="DJ118" s="826"/>
      <c r="DK118" s="827"/>
      <c r="DL118" s="828" t="s">
        <v>395</v>
      </c>
      <c r="DM118" s="826"/>
      <c r="DN118" s="826"/>
      <c r="DO118" s="826"/>
      <c r="DP118" s="827"/>
      <c r="DQ118" s="828" t="s">
        <v>395</v>
      </c>
      <c r="DR118" s="826"/>
      <c r="DS118" s="826"/>
      <c r="DT118" s="826"/>
      <c r="DU118" s="827"/>
      <c r="DV118" s="873" t="s">
        <v>139</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395</v>
      </c>
      <c r="AB119" s="944"/>
      <c r="AC119" s="944"/>
      <c r="AD119" s="944"/>
      <c r="AE119" s="945"/>
      <c r="AF119" s="946" t="s">
        <v>395</v>
      </c>
      <c r="AG119" s="944"/>
      <c r="AH119" s="944"/>
      <c r="AI119" s="944"/>
      <c r="AJ119" s="945"/>
      <c r="AK119" s="946" t="s">
        <v>395</v>
      </c>
      <c r="AL119" s="944"/>
      <c r="AM119" s="944"/>
      <c r="AN119" s="944"/>
      <c r="AO119" s="945"/>
      <c r="AP119" s="947" t="s">
        <v>441</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465</v>
      </c>
      <c r="BP119" s="927"/>
      <c r="BQ119" s="931">
        <v>31136410</v>
      </c>
      <c r="BR119" s="894"/>
      <c r="BS119" s="894"/>
      <c r="BT119" s="894"/>
      <c r="BU119" s="894"/>
      <c r="BV119" s="894">
        <v>31813169</v>
      </c>
      <c r="BW119" s="894"/>
      <c r="BX119" s="894"/>
      <c r="BY119" s="894"/>
      <c r="BZ119" s="894"/>
      <c r="CA119" s="894">
        <v>30335158</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395</v>
      </c>
      <c r="DH119" s="809"/>
      <c r="DI119" s="809"/>
      <c r="DJ119" s="809"/>
      <c r="DK119" s="810"/>
      <c r="DL119" s="811" t="s">
        <v>139</v>
      </c>
      <c r="DM119" s="809"/>
      <c r="DN119" s="809"/>
      <c r="DO119" s="809"/>
      <c r="DP119" s="810"/>
      <c r="DQ119" s="811" t="s">
        <v>441</v>
      </c>
      <c r="DR119" s="809"/>
      <c r="DS119" s="809"/>
      <c r="DT119" s="809"/>
      <c r="DU119" s="810"/>
      <c r="DV119" s="897" t="s">
        <v>139</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139</v>
      </c>
      <c r="AB120" s="826"/>
      <c r="AC120" s="826"/>
      <c r="AD120" s="826"/>
      <c r="AE120" s="827"/>
      <c r="AF120" s="828" t="s">
        <v>139</v>
      </c>
      <c r="AG120" s="826"/>
      <c r="AH120" s="826"/>
      <c r="AI120" s="826"/>
      <c r="AJ120" s="827"/>
      <c r="AK120" s="828" t="s">
        <v>441</v>
      </c>
      <c r="AL120" s="826"/>
      <c r="AM120" s="826"/>
      <c r="AN120" s="826"/>
      <c r="AO120" s="827"/>
      <c r="AP120" s="873" t="s">
        <v>139</v>
      </c>
      <c r="AQ120" s="874"/>
      <c r="AR120" s="874"/>
      <c r="AS120" s="874"/>
      <c r="AT120" s="875"/>
      <c r="AU120" s="932" t="s">
        <v>467</v>
      </c>
      <c r="AV120" s="933"/>
      <c r="AW120" s="933"/>
      <c r="AX120" s="933"/>
      <c r="AY120" s="934"/>
      <c r="AZ120" s="909" t="s">
        <v>468</v>
      </c>
      <c r="BA120" s="856"/>
      <c r="BB120" s="856"/>
      <c r="BC120" s="856"/>
      <c r="BD120" s="856"/>
      <c r="BE120" s="856"/>
      <c r="BF120" s="856"/>
      <c r="BG120" s="856"/>
      <c r="BH120" s="856"/>
      <c r="BI120" s="856"/>
      <c r="BJ120" s="856"/>
      <c r="BK120" s="856"/>
      <c r="BL120" s="856"/>
      <c r="BM120" s="856"/>
      <c r="BN120" s="856"/>
      <c r="BO120" s="856"/>
      <c r="BP120" s="857"/>
      <c r="BQ120" s="910">
        <v>4205197</v>
      </c>
      <c r="BR120" s="891"/>
      <c r="BS120" s="891"/>
      <c r="BT120" s="891"/>
      <c r="BU120" s="891"/>
      <c r="BV120" s="891">
        <v>4009049</v>
      </c>
      <c r="BW120" s="891"/>
      <c r="BX120" s="891"/>
      <c r="BY120" s="891"/>
      <c r="BZ120" s="891"/>
      <c r="CA120" s="891">
        <v>4207951</v>
      </c>
      <c r="CB120" s="891"/>
      <c r="CC120" s="891"/>
      <c r="CD120" s="891"/>
      <c r="CE120" s="891"/>
      <c r="CF120" s="915">
        <v>47.4</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t="s">
        <v>139</v>
      </c>
      <c r="DH120" s="891"/>
      <c r="DI120" s="891"/>
      <c r="DJ120" s="891"/>
      <c r="DK120" s="891"/>
      <c r="DL120" s="891" t="s">
        <v>139</v>
      </c>
      <c r="DM120" s="891"/>
      <c r="DN120" s="891"/>
      <c r="DO120" s="891"/>
      <c r="DP120" s="891"/>
      <c r="DQ120" s="891">
        <v>3673456</v>
      </c>
      <c r="DR120" s="891"/>
      <c r="DS120" s="891"/>
      <c r="DT120" s="891"/>
      <c r="DU120" s="891"/>
      <c r="DV120" s="892">
        <v>41.3</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441</v>
      </c>
      <c r="AB121" s="826"/>
      <c r="AC121" s="826"/>
      <c r="AD121" s="826"/>
      <c r="AE121" s="827"/>
      <c r="AF121" s="828" t="s">
        <v>395</v>
      </c>
      <c r="AG121" s="826"/>
      <c r="AH121" s="826"/>
      <c r="AI121" s="826"/>
      <c r="AJ121" s="827"/>
      <c r="AK121" s="828" t="s">
        <v>139</v>
      </c>
      <c r="AL121" s="826"/>
      <c r="AM121" s="826"/>
      <c r="AN121" s="826"/>
      <c r="AO121" s="827"/>
      <c r="AP121" s="873" t="s">
        <v>441</v>
      </c>
      <c r="AQ121" s="874"/>
      <c r="AR121" s="874"/>
      <c r="AS121" s="874"/>
      <c r="AT121" s="875"/>
      <c r="AU121" s="935"/>
      <c r="AV121" s="936"/>
      <c r="AW121" s="936"/>
      <c r="AX121" s="936"/>
      <c r="AY121" s="937"/>
      <c r="AZ121" s="863" t="s">
        <v>472</v>
      </c>
      <c r="BA121" s="796"/>
      <c r="BB121" s="796"/>
      <c r="BC121" s="796"/>
      <c r="BD121" s="796"/>
      <c r="BE121" s="796"/>
      <c r="BF121" s="796"/>
      <c r="BG121" s="796"/>
      <c r="BH121" s="796"/>
      <c r="BI121" s="796"/>
      <c r="BJ121" s="796"/>
      <c r="BK121" s="796"/>
      <c r="BL121" s="796"/>
      <c r="BM121" s="796"/>
      <c r="BN121" s="796"/>
      <c r="BO121" s="796"/>
      <c r="BP121" s="797"/>
      <c r="BQ121" s="835">
        <v>107578</v>
      </c>
      <c r="BR121" s="836"/>
      <c r="BS121" s="836"/>
      <c r="BT121" s="836"/>
      <c r="BU121" s="836"/>
      <c r="BV121" s="836">
        <v>108180</v>
      </c>
      <c r="BW121" s="836"/>
      <c r="BX121" s="836"/>
      <c r="BY121" s="836"/>
      <c r="BZ121" s="836"/>
      <c r="CA121" s="836">
        <v>89472</v>
      </c>
      <c r="CB121" s="836"/>
      <c r="CC121" s="836"/>
      <c r="CD121" s="836"/>
      <c r="CE121" s="836"/>
      <c r="CF121" s="924">
        <v>1</v>
      </c>
      <c r="CG121" s="925"/>
      <c r="CH121" s="925"/>
      <c r="CI121" s="925"/>
      <c r="CJ121" s="925"/>
      <c r="CK121" s="918"/>
      <c r="CL121" s="904"/>
      <c r="CM121" s="904"/>
      <c r="CN121" s="904"/>
      <c r="CO121" s="905"/>
      <c r="CP121" s="884" t="s">
        <v>406</v>
      </c>
      <c r="CQ121" s="885"/>
      <c r="CR121" s="885"/>
      <c r="CS121" s="885"/>
      <c r="CT121" s="885"/>
      <c r="CU121" s="885"/>
      <c r="CV121" s="885"/>
      <c r="CW121" s="885"/>
      <c r="CX121" s="885"/>
      <c r="CY121" s="885"/>
      <c r="CZ121" s="885"/>
      <c r="DA121" s="885"/>
      <c r="DB121" s="885"/>
      <c r="DC121" s="885"/>
      <c r="DD121" s="885"/>
      <c r="DE121" s="885"/>
      <c r="DF121" s="886"/>
      <c r="DG121" s="835">
        <v>73077</v>
      </c>
      <c r="DH121" s="836"/>
      <c r="DI121" s="836"/>
      <c r="DJ121" s="836"/>
      <c r="DK121" s="836"/>
      <c r="DL121" s="836">
        <v>86629</v>
      </c>
      <c r="DM121" s="836"/>
      <c r="DN121" s="836"/>
      <c r="DO121" s="836"/>
      <c r="DP121" s="836"/>
      <c r="DQ121" s="836">
        <v>413107</v>
      </c>
      <c r="DR121" s="836"/>
      <c r="DS121" s="836"/>
      <c r="DT121" s="836"/>
      <c r="DU121" s="836"/>
      <c r="DV121" s="842">
        <v>4.5999999999999996</v>
      </c>
      <c r="DW121" s="842"/>
      <c r="DX121" s="842"/>
      <c r="DY121" s="842"/>
      <c r="DZ121" s="843"/>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395</v>
      </c>
      <c r="AB122" s="826"/>
      <c r="AC122" s="826"/>
      <c r="AD122" s="826"/>
      <c r="AE122" s="827"/>
      <c r="AF122" s="828" t="s">
        <v>395</v>
      </c>
      <c r="AG122" s="826"/>
      <c r="AH122" s="826"/>
      <c r="AI122" s="826"/>
      <c r="AJ122" s="827"/>
      <c r="AK122" s="828" t="s">
        <v>441</v>
      </c>
      <c r="AL122" s="826"/>
      <c r="AM122" s="826"/>
      <c r="AN122" s="826"/>
      <c r="AO122" s="827"/>
      <c r="AP122" s="873" t="s">
        <v>441</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21704855</v>
      </c>
      <c r="BR122" s="894"/>
      <c r="BS122" s="894"/>
      <c r="BT122" s="894"/>
      <c r="BU122" s="894"/>
      <c r="BV122" s="894">
        <v>22107435</v>
      </c>
      <c r="BW122" s="894"/>
      <c r="BX122" s="894"/>
      <c r="BY122" s="894"/>
      <c r="BZ122" s="894"/>
      <c r="CA122" s="894">
        <v>21647236</v>
      </c>
      <c r="CB122" s="894"/>
      <c r="CC122" s="894"/>
      <c r="CD122" s="894"/>
      <c r="CE122" s="894"/>
      <c r="CF122" s="895">
        <v>243.6</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35">
        <v>348876</v>
      </c>
      <c r="DH122" s="836"/>
      <c r="DI122" s="836"/>
      <c r="DJ122" s="836"/>
      <c r="DK122" s="836"/>
      <c r="DL122" s="836">
        <v>353445</v>
      </c>
      <c r="DM122" s="836"/>
      <c r="DN122" s="836"/>
      <c r="DO122" s="836"/>
      <c r="DP122" s="836"/>
      <c r="DQ122" s="836">
        <v>350335</v>
      </c>
      <c r="DR122" s="836"/>
      <c r="DS122" s="836"/>
      <c r="DT122" s="836"/>
      <c r="DU122" s="836"/>
      <c r="DV122" s="842">
        <v>3.9</v>
      </c>
      <c r="DW122" s="842"/>
      <c r="DX122" s="842"/>
      <c r="DY122" s="842"/>
      <c r="DZ122" s="843"/>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395</v>
      </c>
      <c r="AB123" s="826"/>
      <c r="AC123" s="826"/>
      <c r="AD123" s="826"/>
      <c r="AE123" s="827"/>
      <c r="AF123" s="828" t="s">
        <v>395</v>
      </c>
      <c r="AG123" s="826"/>
      <c r="AH123" s="826"/>
      <c r="AI123" s="826"/>
      <c r="AJ123" s="827"/>
      <c r="AK123" s="828" t="s">
        <v>441</v>
      </c>
      <c r="AL123" s="826"/>
      <c r="AM123" s="826"/>
      <c r="AN123" s="826"/>
      <c r="AO123" s="827"/>
      <c r="AP123" s="873" t="s">
        <v>441</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475</v>
      </c>
      <c r="BP123" s="927"/>
      <c r="BQ123" s="881">
        <v>26017630</v>
      </c>
      <c r="BR123" s="882"/>
      <c r="BS123" s="882"/>
      <c r="BT123" s="882"/>
      <c r="BU123" s="882"/>
      <c r="BV123" s="882">
        <v>26224664</v>
      </c>
      <c r="BW123" s="882"/>
      <c r="BX123" s="882"/>
      <c r="BY123" s="882"/>
      <c r="BZ123" s="882"/>
      <c r="CA123" s="882">
        <v>25944659</v>
      </c>
      <c r="CB123" s="882"/>
      <c r="CC123" s="882"/>
      <c r="CD123" s="882"/>
      <c r="CE123" s="882"/>
      <c r="CF123" s="792"/>
      <c r="CG123" s="793"/>
      <c r="CH123" s="793"/>
      <c r="CI123" s="793"/>
      <c r="CJ123" s="883"/>
      <c r="CK123" s="918"/>
      <c r="CL123" s="904"/>
      <c r="CM123" s="904"/>
      <c r="CN123" s="904"/>
      <c r="CO123" s="905"/>
      <c r="CP123" s="884" t="s">
        <v>476</v>
      </c>
      <c r="CQ123" s="885"/>
      <c r="CR123" s="885"/>
      <c r="CS123" s="885"/>
      <c r="CT123" s="885"/>
      <c r="CU123" s="885"/>
      <c r="CV123" s="885"/>
      <c r="CW123" s="885"/>
      <c r="CX123" s="885"/>
      <c r="CY123" s="885"/>
      <c r="CZ123" s="885"/>
      <c r="DA123" s="885"/>
      <c r="DB123" s="885"/>
      <c r="DC123" s="885"/>
      <c r="DD123" s="885"/>
      <c r="DE123" s="885"/>
      <c r="DF123" s="886"/>
      <c r="DG123" s="825">
        <v>56290</v>
      </c>
      <c r="DH123" s="826"/>
      <c r="DI123" s="826"/>
      <c r="DJ123" s="826"/>
      <c r="DK123" s="827"/>
      <c r="DL123" s="828">
        <v>60601</v>
      </c>
      <c r="DM123" s="826"/>
      <c r="DN123" s="826"/>
      <c r="DO123" s="826"/>
      <c r="DP123" s="827"/>
      <c r="DQ123" s="828">
        <v>64064</v>
      </c>
      <c r="DR123" s="826"/>
      <c r="DS123" s="826"/>
      <c r="DT123" s="826"/>
      <c r="DU123" s="827"/>
      <c r="DV123" s="873">
        <v>0.7</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441</v>
      </c>
      <c r="AB124" s="826"/>
      <c r="AC124" s="826"/>
      <c r="AD124" s="826"/>
      <c r="AE124" s="827"/>
      <c r="AF124" s="828" t="s">
        <v>441</v>
      </c>
      <c r="AG124" s="826"/>
      <c r="AH124" s="826"/>
      <c r="AI124" s="826"/>
      <c r="AJ124" s="827"/>
      <c r="AK124" s="828" t="s">
        <v>441</v>
      </c>
      <c r="AL124" s="826"/>
      <c r="AM124" s="826"/>
      <c r="AN124" s="826"/>
      <c r="AO124" s="827"/>
      <c r="AP124" s="873" t="s">
        <v>441</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58.2</v>
      </c>
      <c r="BR124" s="880"/>
      <c r="BS124" s="880"/>
      <c r="BT124" s="880"/>
      <c r="BU124" s="880"/>
      <c r="BV124" s="880">
        <v>64.099999999999994</v>
      </c>
      <c r="BW124" s="880"/>
      <c r="BX124" s="880"/>
      <c r="BY124" s="880"/>
      <c r="BZ124" s="880"/>
      <c r="CA124" s="880">
        <v>49.4</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v>5538390</v>
      </c>
      <c r="DH124" s="809"/>
      <c r="DI124" s="809"/>
      <c r="DJ124" s="809"/>
      <c r="DK124" s="810"/>
      <c r="DL124" s="811">
        <v>5236416</v>
      </c>
      <c r="DM124" s="809"/>
      <c r="DN124" s="809"/>
      <c r="DO124" s="809"/>
      <c r="DP124" s="810"/>
      <c r="DQ124" s="811" t="s">
        <v>139</v>
      </c>
      <c r="DR124" s="809"/>
      <c r="DS124" s="809"/>
      <c r="DT124" s="809"/>
      <c r="DU124" s="810"/>
      <c r="DV124" s="897" t="s">
        <v>139</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139</v>
      </c>
      <c r="AB125" s="826"/>
      <c r="AC125" s="826"/>
      <c r="AD125" s="826"/>
      <c r="AE125" s="827"/>
      <c r="AF125" s="828" t="s">
        <v>139</v>
      </c>
      <c r="AG125" s="826"/>
      <c r="AH125" s="826"/>
      <c r="AI125" s="826"/>
      <c r="AJ125" s="827"/>
      <c r="AK125" s="828" t="s">
        <v>139</v>
      </c>
      <c r="AL125" s="826"/>
      <c r="AM125" s="826"/>
      <c r="AN125" s="826"/>
      <c r="AO125" s="827"/>
      <c r="AP125" s="873" t="s">
        <v>139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6"/>
      <c r="CR125" s="856"/>
      <c r="CS125" s="856"/>
      <c r="CT125" s="856"/>
      <c r="CU125" s="856"/>
      <c r="CV125" s="856"/>
      <c r="CW125" s="856"/>
      <c r="CX125" s="856"/>
      <c r="CY125" s="856"/>
      <c r="CZ125" s="856"/>
      <c r="DA125" s="856"/>
      <c r="DB125" s="856"/>
      <c r="DC125" s="856"/>
      <c r="DD125" s="856"/>
      <c r="DE125" s="856"/>
      <c r="DF125" s="857"/>
      <c r="DG125" s="910" t="s">
        <v>139</v>
      </c>
      <c r="DH125" s="891"/>
      <c r="DI125" s="891"/>
      <c r="DJ125" s="891"/>
      <c r="DK125" s="891"/>
      <c r="DL125" s="891" t="s">
        <v>441</v>
      </c>
      <c r="DM125" s="891"/>
      <c r="DN125" s="891"/>
      <c r="DO125" s="891"/>
      <c r="DP125" s="891"/>
      <c r="DQ125" s="891" t="s">
        <v>139</v>
      </c>
      <c r="DR125" s="891"/>
      <c r="DS125" s="891"/>
      <c r="DT125" s="891"/>
      <c r="DU125" s="891"/>
      <c r="DV125" s="892" t="s">
        <v>139</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441</v>
      </c>
      <c r="AB126" s="826"/>
      <c r="AC126" s="826"/>
      <c r="AD126" s="826"/>
      <c r="AE126" s="827"/>
      <c r="AF126" s="828" t="s">
        <v>139</v>
      </c>
      <c r="AG126" s="826"/>
      <c r="AH126" s="826"/>
      <c r="AI126" s="826"/>
      <c r="AJ126" s="827"/>
      <c r="AK126" s="828" t="s">
        <v>139</v>
      </c>
      <c r="AL126" s="826"/>
      <c r="AM126" s="826"/>
      <c r="AN126" s="826"/>
      <c r="AO126" s="827"/>
      <c r="AP126" s="873" t="s">
        <v>139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481</v>
      </c>
      <c r="CQ126" s="796"/>
      <c r="CR126" s="796"/>
      <c r="CS126" s="796"/>
      <c r="CT126" s="796"/>
      <c r="CU126" s="796"/>
      <c r="CV126" s="796"/>
      <c r="CW126" s="796"/>
      <c r="CX126" s="796"/>
      <c r="CY126" s="796"/>
      <c r="CZ126" s="796"/>
      <c r="DA126" s="796"/>
      <c r="DB126" s="796"/>
      <c r="DC126" s="796"/>
      <c r="DD126" s="796"/>
      <c r="DE126" s="796"/>
      <c r="DF126" s="797"/>
      <c r="DG126" s="835" t="s">
        <v>139</v>
      </c>
      <c r="DH126" s="836"/>
      <c r="DI126" s="836"/>
      <c r="DJ126" s="836"/>
      <c r="DK126" s="836"/>
      <c r="DL126" s="836" t="s">
        <v>139</v>
      </c>
      <c r="DM126" s="836"/>
      <c r="DN126" s="836"/>
      <c r="DO126" s="836"/>
      <c r="DP126" s="836"/>
      <c r="DQ126" s="836" t="s">
        <v>139</v>
      </c>
      <c r="DR126" s="836"/>
      <c r="DS126" s="836"/>
      <c r="DT126" s="836"/>
      <c r="DU126" s="836"/>
      <c r="DV126" s="842" t="s">
        <v>139</v>
      </c>
      <c r="DW126" s="842"/>
      <c r="DX126" s="842"/>
      <c r="DY126" s="842"/>
      <c r="DZ126" s="843"/>
    </row>
    <row r="127" spans="1:130" s="248" customFormat="1" ht="26.25" customHeight="1" x14ac:dyDescent="0.15">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5531</v>
      </c>
      <c r="AB127" s="826"/>
      <c r="AC127" s="826"/>
      <c r="AD127" s="826"/>
      <c r="AE127" s="827"/>
      <c r="AF127" s="828">
        <v>5262</v>
      </c>
      <c r="AG127" s="826"/>
      <c r="AH127" s="826"/>
      <c r="AI127" s="826"/>
      <c r="AJ127" s="827"/>
      <c r="AK127" s="828">
        <v>3391</v>
      </c>
      <c r="AL127" s="826"/>
      <c r="AM127" s="826"/>
      <c r="AN127" s="826"/>
      <c r="AO127" s="827"/>
      <c r="AP127" s="873">
        <v>0</v>
      </c>
      <c r="AQ127" s="874"/>
      <c r="AR127" s="874"/>
      <c r="AS127" s="874"/>
      <c r="AT127" s="875"/>
      <c r="AU127" s="284"/>
      <c r="AV127" s="284"/>
      <c r="AW127" s="284"/>
      <c r="AX127" s="890" t="s">
        <v>483</v>
      </c>
      <c r="AY127" s="860"/>
      <c r="AZ127" s="860"/>
      <c r="BA127" s="860"/>
      <c r="BB127" s="860"/>
      <c r="BC127" s="860"/>
      <c r="BD127" s="860"/>
      <c r="BE127" s="861"/>
      <c r="BF127" s="859" t="s">
        <v>484</v>
      </c>
      <c r="BG127" s="860"/>
      <c r="BH127" s="860"/>
      <c r="BI127" s="860"/>
      <c r="BJ127" s="860"/>
      <c r="BK127" s="860"/>
      <c r="BL127" s="861"/>
      <c r="BM127" s="859" t="s">
        <v>485</v>
      </c>
      <c r="BN127" s="860"/>
      <c r="BO127" s="860"/>
      <c r="BP127" s="860"/>
      <c r="BQ127" s="860"/>
      <c r="BR127" s="860"/>
      <c r="BS127" s="861"/>
      <c r="BT127" s="859" t="s">
        <v>486</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487</v>
      </c>
      <c r="CQ127" s="796"/>
      <c r="CR127" s="796"/>
      <c r="CS127" s="796"/>
      <c r="CT127" s="796"/>
      <c r="CU127" s="796"/>
      <c r="CV127" s="796"/>
      <c r="CW127" s="796"/>
      <c r="CX127" s="796"/>
      <c r="CY127" s="796"/>
      <c r="CZ127" s="796"/>
      <c r="DA127" s="796"/>
      <c r="DB127" s="796"/>
      <c r="DC127" s="796"/>
      <c r="DD127" s="796"/>
      <c r="DE127" s="796"/>
      <c r="DF127" s="797"/>
      <c r="DG127" s="835" t="s">
        <v>139</v>
      </c>
      <c r="DH127" s="836"/>
      <c r="DI127" s="836"/>
      <c r="DJ127" s="836"/>
      <c r="DK127" s="836"/>
      <c r="DL127" s="836" t="s">
        <v>139</v>
      </c>
      <c r="DM127" s="836"/>
      <c r="DN127" s="836"/>
      <c r="DO127" s="836"/>
      <c r="DP127" s="836"/>
      <c r="DQ127" s="836" t="s">
        <v>139</v>
      </c>
      <c r="DR127" s="836"/>
      <c r="DS127" s="836"/>
      <c r="DT127" s="836"/>
      <c r="DU127" s="836"/>
      <c r="DV127" s="842" t="s">
        <v>139</v>
      </c>
      <c r="DW127" s="842"/>
      <c r="DX127" s="842"/>
      <c r="DY127" s="842"/>
      <c r="DZ127" s="843"/>
    </row>
    <row r="128" spans="1:130" s="248" customFormat="1" ht="26.25" customHeight="1" thickBot="1" x14ac:dyDescent="0.2">
      <c r="A128" s="844" t="s">
        <v>488</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489</v>
      </c>
      <c r="X128" s="846"/>
      <c r="Y128" s="846"/>
      <c r="Z128" s="847"/>
      <c r="AA128" s="848">
        <v>11530</v>
      </c>
      <c r="AB128" s="849"/>
      <c r="AC128" s="849"/>
      <c r="AD128" s="849"/>
      <c r="AE128" s="850"/>
      <c r="AF128" s="851">
        <v>24350</v>
      </c>
      <c r="AG128" s="849"/>
      <c r="AH128" s="849"/>
      <c r="AI128" s="849"/>
      <c r="AJ128" s="850"/>
      <c r="AK128" s="851">
        <v>14923</v>
      </c>
      <c r="AL128" s="849"/>
      <c r="AM128" s="849"/>
      <c r="AN128" s="849"/>
      <c r="AO128" s="850"/>
      <c r="AP128" s="852"/>
      <c r="AQ128" s="853"/>
      <c r="AR128" s="853"/>
      <c r="AS128" s="853"/>
      <c r="AT128" s="854"/>
      <c r="AU128" s="284"/>
      <c r="AV128" s="284"/>
      <c r="AW128" s="284"/>
      <c r="AX128" s="855" t="s">
        <v>490</v>
      </c>
      <c r="AY128" s="856"/>
      <c r="AZ128" s="856"/>
      <c r="BA128" s="856"/>
      <c r="BB128" s="856"/>
      <c r="BC128" s="856"/>
      <c r="BD128" s="856"/>
      <c r="BE128" s="857"/>
      <c r="BF128" s="832" t="s">
        <v>139</v>
      </c>
      <c r="BG128" s="833"/>
      <c r="BH128" s="833"/>
      <c r="BI128" s="833"/>
      <c r="BJ128" s="833"/>
      <c r="BK128" s="833"/>
      <c r="BL128" s="858"/>
      <c r="BM128" s="832">
        <v>13.22</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491</v>
      </c>
      <c r="CQ128" s="774"/>
      <c r="CR128" s="774"/>
      <c r="CS128" s="774"/>
      <c r="CT128" s="774"/>
      <c r="CU128" s="774"/>
      <c r="CV128" s="774"/>
      <c r="CW128" s="774"/>
      <c r="CX128" s="774"/>
      <c r="CY128" s="774"/>
      <c r="CZ128" s="774"/>
      <c r="DA128" s="774"/>
      <c r="DB128" s="774"/>
      <c r="DC128" s="774"/>
      <c r="DD128" s="774"/>
      <c r="DE128" s="774"/>
      <c r="DF128" s="775"/>
      <c r="DG128" s="838" t="s">
        <v>441</v>
      </c>
      <c r="DH128" s="839"/>
      <c r="DI128" s="839"/>
      <c r="DJ128" s="839"/>
      <c r="DK128" s="839"/>
      <c r="DL128" s="839" t="s">
        <v>139</v>
      </c>
      <c r="DM128" s="839"/>
      <c r="DN128" s="839"/>
      <c r="DO128" s="839"/>
      <c r="DP128" s="839"/>
      <c r="DQ128" s="839" t="s">
        <v>139</v>
      </c>
      <c r="DR128" s="839"/>
      <c r="DS128" s="839"/>
      <c r="DT128" s="839"/>
      <c r="DU128" s="839"/>
      <c r="DV128" s="840" t="s">
        <v>139</v>
      </c>
      <c r="DW128" s="840"/>
      <c r="DX128" s="840"/>
      <c r="DY128" s="840"/>
      <c r="DZ128" s="841"/>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10494899</v>
      </c>
      <c r="AB129" s="826"/>
      <c r="AC129" s="826"/>
      <c r="AD129" s="826"/>
      <c r="AE129" s="827"/>
      <c r="AF129" s="828">
        <v>10473032</v>
      </c>
      <c r="AG129" s="826"/>
      <c r="AH129" s="826"/>
      <c r="AI129" s="826"/>
      <c r="AJ129" s="827"/>
      <c r="AK129" s="828">
        <v>10697233</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139</v>
      </c>
      <c r="BG129" s="816"/>
      <c r="BH129" s="816"/>
      <c r="BI129" s="816"/>
      <c r="BJ129" s="816"/>
      <c r="BK129" s="816"/>
      <c r="BL129" s="817"/>
      <c r="BM129" s="815">
        <v>18.22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1709634</v>
      </c>
      <c r="AB130" s="826"/>
      <c r="AC130" s="826"/>
      <c r="AD130" s="826"/>
      <c r="AE130" s="827"/>
      <c r="AF130" s="828">
        <v>1761491</v>
      </c>
      <c r="AG130" s="826"/>
      <c r="AH130" s="826"/>
      <c r="AI130" s="826"/>
      <c r="AJ130" s="827"/>
      <c r="AK130" s="828">
        <v>1812424</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7.5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8785265</v>
      </c>
      <c r="AB131" s="809"/>
      <c r="AC131" s="809"/>
      <c r="AD131" s="809"/>
      <c r="AE131" s="810"/>
      <c r="AF131" s="811">
        <v>8711541</v>
      </c>
      <c r="AG131" s="809"/>
      <c r="AH131" s="809"/>
      <c r="AI131" s="809"/>
      <c r="AJ131" s="810"/>
      <c r="AK131" s="811">
        <v>8884809</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v>49.4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8.4415438809999994</v>
      </c>
      <c r="AB132" s="789"/>
      <c r="AC132" s="789"/>
      <c r="AD132" s="789"/>
      <c r="AE132" s="790"/>
      <c r="AF132" s="791">
        <v>8.4214951179999993</v>
      </c>
      <c r="AG132" s="789"/>
      <c r="AH132" s="789"/>
      <c r="AI132" s="789"/>
      <c r="AJ132" s="790"/>
      <c r="AK132" s="791">
        <v>5.8358710919999996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7.9</v>
      </c>
      <c r="AB133" s="768"/>
      <c r="AC133" s="768"/>
      <c r="AD133" s="768"/>
      <c r="AE133" s="769"/>
      <c r="AF133" s="767">
        <v>8.3000000000000007</v>
      </c>
      <c r="AG133" s="768"/>
      <c r="AH133" s="768"/>
      <c r="AI133" s="768"/>
      <c r="AJ133" s="769"/>
      <c r="AK133" s="767">
        <v>7.5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0y9cwdC25B8jG3GP5YFHmu6jL4xMLxSmQjIa2FTjrzVYo7VdNurG+zpOij6KNMw1cKVGhf7/F/EKJkcJ6XoOw==" saltValue="VQpz2mzABoLMJeZlrYOa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31" zoomScale="55" zoomScaleNormal="85" zoomScaleSheetLayoutView="55" workbookViewId="0">
      <selection activeCell="DM74" sqref="DM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n8VpXsszBLiUZfwSflBfVHVj90yVc72nfNcl60UEhv0LmSlOOy604r1MQZev39t13SRATaSJtKW4TRWtSzpaQ==" saltValue="0bMLyymnCD29kRAC/Uy9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13"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ELakh4ObOpTJSHExVzJzu4gll93lB1hJEeIOd5zT9bvrNITvfNqML7jq423clcvkChH6BkxrHXdFI3FX7OrGQ==" saltValue="4bO9/9sdzolJ35hy2ZHL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2949514</v>
      </c>
      <c r="AP9" s="314">
        <v>80891</v>
      </c>
      <c r="AQ9" s="315">
        <v>100177</v>
      </c>
      <c r="AR9" s="316">
        <v>-19.3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633540</v>
      </c>
      <c r="AP10" s="317">
        <v>17375</v>
      </c>
      <c r="AQ10" s="318">
        <v>9943</v>
      </c>
      <c r="AR10" s="319">
        <v>74.7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t="s">
        <v>513</v>
      </c>
      <c r="AP11" s="317" t="s">
        <v>513</v>
      </c>
      <c r="AQ11" s="318">
        <v>1487</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513</v>
      </c>
      <c r="AP12" s="317" t="s">
        <v>513</v>
      </c>
      <c r="AQ12" s="318">
        <v>23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v>128383</v>
      </c>
      <c r="AP13" s="317">
        <v>3521</v>
      </c>
      <c r="AQ13" s="318">
        <v>4025</v>
      </c>
      <c r="AR13" s="319">
        <v>-12.5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v>3630</v>
      </c>
      <c r="AP14" s="317">
        <v>100</v>
      </c>
      <c r="AQ14" s="318">
        <v>2366</v>
      </c>
      <c r="AR14" s="319">
        <v>-95.8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-209258</v>
      </c>
      <c r="AP15" s="317">
        <v>-5739</v>
      </c>
      <c r="AQ15" s="318">
        <v>-7732</v>
      </c>
      <c r="AR15" s="319">
        <v>-25.8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3505809</v>
      </c>
      <c r="AP16" s="317">
        <v>96147</v>
      </c>
      <c r="AQ16" s="318">
        <v>110288</v>
      </c>
      <c r="AR16" s="319">
        <v>-12.8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8.42</v>
      </c>
      <c r="AP21" s="331">
        <v>10.26</v>
      </c>
      <c r="AQ21" s="332">
        <v>-1.84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95.3</v>
      </c>
      <c r="AP22" s="336">
        <v>97.6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1835783</v>
      </c>
      <c r="AP32" s="345">
        <v>50346</v>
      </c>
      <c r="AQ32" s="346">
        <v>68741</v>
      </c>
      <c r="AR32" s="347">
        <v>-26.8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513</v>
      </c>
      <c r="AP34" s="345" t="s">
        <v>513</v>
      </c>
      <c r="AQ34" s="346">
        <v>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388081</v>
      </c>
      <c r="AP35" s="345">
        <v>10643</v>
      </c>
      <c r="AQ35" s="346">
        <v>17075</v>
      </c>
      <c r="AR35" s="347">
        <v>-37.700000000000003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118598</v>
      </c>
      <c r="AP36" s="345">
        <v>3253</v>
      </c>
      <c r="AQ36" s="346">
        <v>2445</v>
      </c>
      <c r="AR36" s="347">
        <v>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v>3391</v>
      </c>
      <c r="AP37" s="345">
        <v>93</v>
      </c>
      <c r="AQ37" s="346">
        <v>621</v>
      </c>
      <c r="AR37" s="347">
        <v>-85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t="s">
        <v>513</v>
      </c>
      <c r="AP38" s="348" t="s">
        <v>513</v>
      </c>
      <c r="AQ38" s="349">
        <v>4</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v>-14923</v>
      </c>
      <c r="AP39" s="345">
        <v>-409</v>
      </c>
      <c r="AQ39" s="346">
        <v>-4161</v>
      </c>
      <c r="AR39" s="347">
        <v>-90.2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-1812424</v>
      </c>
      <c r="AP40" s="345">
        <v>-49706</v>
      </c>
      <c r="AQ40" s="346">
        <v>-59663</v>
      </c>
      <c r="AR40" s="347">
        <v>-16.7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518506</v>
      </c>
      <c r="AP41" s="345">
        <v>14220</v>
      </c>
      <c r="AQ41" s="346">
        <v>25063</v>
      </c>
      <c r="AR41" s="347">
        <v>-43.3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3096084</v>
      </c>
      <c r="AN51" s="367">
        <v>81779</v>
      </c>
      <c r="AO51" s="368">
        <v>-16.8</v>
      </c>
      <c r="AP51" s="369">
        <v>83280</v>
      </c>
      <c r="AQ51" s="370">
        <v>-2.5</v>
      </c>
      <c r="AR51" s="371">
        <v>-14.3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2612552</v>
      </c>
      <c r="AN52" s="375">
        <v>69007</v>
      </c>
      <c r="AO52" s="376">
        <v>-13.8</v>
      </c>
      <c r="AP52" s="377">
        <v>43123</v>
      </c>
      <c r="AQ52" s="378">
        <v>-2.8</v>
      </c>
      <c r="AR52" s="379">
        <v>-11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2480746</v>
      </c>
      <c r="AN53" s="367">
        <v>66254</v>
      </c>
      <c r="AO53" s="368">
        <v>-19</v>
      </c>
      <c r="AP53" s="369">
        <v>88968</v>
      </c>
      <c r="AQ53" s="370">
        <v>6.8</v>
      </c>
      <c r="AR53" s="371">
        <v>-25.8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1447642</v>
      </c>
      <c r="AN54" s="375">
        <v>38663</v>
      </c>
      <c r="AO54" s="376">
        <v>-44</v>
      </c>
      <c r="AP54" s="377">
        <v>45482</v>
      </c>
      <c r="AQ54" s="378">
        <v>5.5</v>
      </c>
      <c r="AR54" s="379">
        <v>-49.5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2446300</v>
      </c>
      <c r="AN55" s="367">
        <v>65646</v>
      </c>
      <c r="AO55" s="368">
        <v>-0.9</v>
      </c>
      <c r="AP55" s="369">
        <v>85173</v>
      </c>
      <c r="AQ55" s="370">
        <v>-4.3</v>
      </c>
      <c r="AR55" s="371">
        <v>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447862</v>
      </c>
      <c r="AN56" s="375">
        <v>12018</v>
      </c>
      <c r="AO56" s="376">
        <v>-68.900000000000006</v>
      </c>
      <c r="AP56" s="377">
        <v>43913</v>
      </c>
      <c r="AQ56" s="378">
        <v>-3.4</v>
      </c>
      <c r="AR56" s="379">
        <v>-65.5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4262693</v>
      </c>
      <c r="AN57" s="367">
        <v>115417</v>
      </c>
      <c r="AO57" s="368">
        <v>75.8</v>
      </c>
      <c r="AP57" s="369">
        <v>94081</v>
      </c>
      <c r="AQ57" s="370">
        <v>10.5</v>
      </c>
      <c r="AR57" s="371">
        <v>65.3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470008</v>
      </c>
      <c r="AN58" s="375">
        <v>12726</v>
      </c>
      <c r="AO58" s="376">
        <v>5.9</v>
      </c>
      <c r="AP58" s="377">
        <v>48949</v>
      </c>
      <c r="AQ58" s="378">
        <v>11.5</v>
      </c>
      <c r="AR58" s="379">
        <v>-5.6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1207281</v>
      </c>
      <c r="AN59" s="367">
        <v>33110</v>
      </c>
      <c r="AO59" s="368">
        <v>-71.3</v>
      </c>
      <c r="AP59" s="369">
        <v>92632</v>
      </c>
      <c r="AQ59" s="370">
        <v>-1.5</v>
      </c>
      <c r="AR59" s="371">
        <v>-69.8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964586</v>
      </c>
      <c r="AN60" s="375">
        <v>26454</v>
      </c>
      <c r="AO60" s="376">
        <v>107.9</v>
      </c>
      <c r="AP60" s="377">
        <v>47978</v>
      </c>
      <c r="AQ60" s="378">
        <v>-2</v>
      </c>
      <c r="AR60" s="379">
        <v>109.9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2698621</v>
      </c>
      <c r="AN61" s="382">
        <v>72441</v>
      </c>
      <c r="AO61" s="383">
        <v>-6.4</v>
      </c>
      <c r="AP61" s="384">
        <v>88827</v>
      </c>
      <c r="AQ61" s="385">
        <v>1.8</v>
      </c>
      <c r="AR61" s="371">
        <v>-8.1999999999999993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1188530</v>
      </c>
      <c r="AN62" s="375">
        <v>31774</v>
      </c>
      <c r="AO62" s="376">
        <v>-2.6</v>
      </c>
      <c r="AP62" s="377">
        <v>45889</v>
      </c>
      <c r="AQ62" s="378">
        <v>1.8</v>
      </c>
      <c r="AR62" s="379">
        <v>-4.4000000000000004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2VzkOSO7dBHEUR/RbKXP9S+tuK/GE9lLSinoAk7VpaSF6i5VyzKOtfUfJtyek9UQWeL+cGjXmhr7w+7S7yMcA==" saltValue="6ncW7+A2UVAzvp9HoC7oU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85" zoomScaleNormal="85" zoomScaleSheetLayoutView="55" workbookViewId="0">
      <selection activeCell="A110" sqref="A110:XFD11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ZMe3Gv4gvjDn9mo9Ge99ygRn9ERCkkrjte/WynEk9CwDG0rp0o6GVN9Ov213iCO3ggy1cuaFl/uWQpTSSLaN7g==" saltValue="120mAwCDvD52fJuB7WJd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40" zoomScaleNormal="4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kFD/e/jkhAHE0XiO2KLjtkqO1zY5vwqWthvrCWwpL6pX3FuE3oxbvaizlPmE4Xz3yF2gEwPhkrxO6eWQAlPPbQ==" saltValue="kT/EWRWHUj/8E4p6yWUk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16.170000000000002</v>
      </c>
      <c r="G47" s="12">
        <v>16.61</v>
      </c>
      <c r="H47" s="12">
        <v>16.78</v>
      </c>
      <c r="I47" s="12">
        <v>17.87</v>
      </c>
      <c r="J47" s="13">
        <v>19.37</v>
      </c>
    </row>
    <row r="48" spans="2:10" ht="57.75" customHeight="1" x14ac:dyDescent="0.15">
      <c r="B48" s="14"/>
      <c r="C48" s="1202" t="s">
        <v>4</v>
      </c>
      <c r="D48" s="1202"/>
      <c r="E48" s="1203"/>
      <c r="F48" s="15">
        <v>7.12</v>
      </c>
      <c r="G48" s="16">
        <v>6.64</v>
      </c>
      <c r="H48" s="16">
        <v>5.68</v>
      </c>
      <c r="I48" s="16">
        <v>6.04</v>
      </c>
      <c r="J48" s="17">
        <v>7.99</v>
      </c>
    </row>
    <row r="49" spans="2:10" ht="57.75" customHeight="1" thickBot="1" x14ac:dyDescent="0.2">
      <c r="B49" s="18"/>
      <c r="C49" s="1204" t="s">
        <v>5</v>
      </c>
      <c r="D49" s="1204"/>
      <c r="E49" s="1205"/>
      <c r="F49" s="19" t="s">
        <v>560</v>
      </c>
      <c r="G49" s="20" t="s">
        <v>561</v>
      </c>
      <c r="H49" s="20" t="s">
        <v>562</v>
      </c>
      <c r="I49" s="20">
        <v>1.41</v>
      </c>
      <c r="J49" s="21">
        <v>3.95</v>
      </c>
    </row>
    <row r="50" spans="2:10" ht="13.5" customHeight="1" x14ac:dyDescent="0.15"/>
  </sheetData>
  <sheetProtection algorithmName="SHA-512" hashValue="wzsOzYeSAS1dOiUFdZE8agfHYvqi8wLxY+3ESodQZ/Vl1sdt90JMvDrIUg3P+IJSorP/+JCaKqwGzTeMl9P36A==" saltValue="IVPLuXVFBuFis0ODC5nO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2022-03-16T06:59:47Z</cp:lastPrinted>
  <dcterms:created xsi:type="dcterms:W3CDTF">2022-02-02T06:47:13Z</dcterms:created>
  <dcterms:modified xsi:type="dcterms:W3CDTF">2022-09-27T08:21:50Z</dcterms:modified>
  <cp:category/>
</cp:coreProperties>
</file>