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R03年度\02公営企業・第三セクター\02照会・通知\20220113公営企業に係る経営分析表（令和２年度決算）の分析等について（照会）\03県へ回答\"/>
    </mc:Choice>
  </mc:AlternateContent>
  <xr:revisionPtr revIDLastSave="0" documentId="13_ncr:1_{9121A39C-593F-405C-AB3C-720CADAA5465}" xr6:coauthVersionLast="36" xr6:coauthVersionMax="36" xr10:uidLastSave="{00000000-0000-0000-0000-000000000000}"/>
  <workbookProtection workbookAlgorithmName="SHA-512" workbookHashValue="NWLtUE3fDjh3CeD/V1lrDN9gdXQYqXShc9tF55+Ut+1w9z8LPUbJfRmZhlLU1hQ2dW4EPEnmMJDCgtqKac2CZw==" workbookSaltValue="tNtI1wunl6+T3AIWN/IgN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<sst xmlns="http://schemas.openxmlformats.org/spreadsheetml/2006/main" count="228" uniqueCount="113">
  <si>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</si>
  <si>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</si>
  <si>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</si>
  <si>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</si>
  <si>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</si>
  <si>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</si>
  <si>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</si>
  <si>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</si>
  <si>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</si>
  <si>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</si>
  <si>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</si>
  <si>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</si>
  <si>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</si>
  <si>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</si>
  <si>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</si>
  <si>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</si>
  <si>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</si>
  <si>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</si>
  <si>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</si>
  <si>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</si>
  <si>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</si>
  <si>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</si>
  <si>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</si>
  <si>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</si>
  <si>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</si>
  <si>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</si>
  <si>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</si>
  <si>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</si>
  <si>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</si>
  <si>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</si>
  <si>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</si>
  <si>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</si>
  <si>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</si>
  <si>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</si>
  <si>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</si>
  <si>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</si>
  <si>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</si>
  <si>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</si>
  <si>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</si>
  <si>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</si>
  <si>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</si>
  <si>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</si>
  <si>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</si>
  <si>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</si>
  <si>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</si>
  <si>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</si>
  <si>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</si>
  <si>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</si>
  <si>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</si>
  <si>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</si>
  <si>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</si>
  <si>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</si>
  <si>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</si>
  <si>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</si>
  <si>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</si>
  <si>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</si>
  <si>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</si>
  <si>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</si>
  <si>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</si>
  <si>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</si>
  <si>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</si>
  <si>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</si>
  <si>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</si>
  <si>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</si>
  <si>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</si>
  <si>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</si>
  <si>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</si>
  <si>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</si>
  <si>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</si>
  <si>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</si>
  <si>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</si>
  <si>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</si>
  <si>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</si>
  <si>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</si>
  <si>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</si>
  <si>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</si>
  <si>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</si>
  <si>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</si>
  <si>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</si>
  <si>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</si>
  <si>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</si>
  <si>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</si>
  <si>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</si>
  <si>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</si>
  <si>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</si>
  <si>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</si>
  <si>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</si>
  <si>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</si>
  <si>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</si>
  <si>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</si>
  <si>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</si>
  <si>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</si>
  <si>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</si>
  <si>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</si>
  <si>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</si>
  <si>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</si>
  <si>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</si>
  <si>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</si>
  <si>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</si>
  <si>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</si>
  <si>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</si>
  <si>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</si>
  <si>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</si>
  <si>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</si>
  <si>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</si>
  <si>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</si>
  <si>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</si>
  <si>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</si>
  <si>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</si>
  <si>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</si>
  <si>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9"/>
        <rFont val="ＭＳ ゴシック"/>
        <family val="3"/>
        <charset val="128"/>
      </rPr>
      <t>①「有形固定資産減価償却率」については、類似団体平均値を過去5年間下回っており、令和2年度においては、39.48%と平均値より9.35ポイント低い数値である。これは、上灘地区簡易水道統合を実施したことや管路の更新を実施したことによるものであり、類似団体との比較においては、保有している資産が法定耐用年数に近づいている割合が低いと考えられる。指標を参考に将来の施設の更新等の必要性と財源の確保に留意したい。</t>
    </r>
    <r>
      <rPr>
        <sz val="9"/>
        <color rgb="FFFF0000"/>
        <rFont val="ＭＳ ゴシック"/>
        <family val="3"/>
        <charset val="128"/>
      </rPr>
      <t xml:space="preserve">
　</t>
    </r>
    <r>
      <rPr>
        <sz val="9"/>
        <rFont val="ＭＳ ゴシック"/>
        <family val="3"/>
        <charset val="128"/>
      </rPr>
      <t>③「管路更新率」については、令和2年度は、類似団体平均値とほぼ同じである。平成30年度以降②「管路経年化率」が上昇していることを踏まえ、有収率の向上を図るためにも、限られた財源で更新をし、耐震化の対応と併せ今後積極的な整備に取り組む計画である。</t>
    </r>
    <rPh sb="40" eb="41">
      <t>レイ</t>
    </rPh>
    <rPh sb="41" eb="42">
      <t>ワ</t>
    </rPh>
    <rPh sb="101" eb="103">
      <t>カンロ</t>
    </rPh>
    <rPh sb="104" eb="106">
      <t>コウシン</t>
    </rPh>
    <rPh sb="107" eb="109">
      <t>ジッシ</t>
    </rPh>
    <rPh sb="218" eb="219">
      <t>レイ</t>
    </rPh>
    <rPh sb="219" eb="220">
      <t>ワ</t>
    </rPh>
    <rPh sb="235" eb="236">
      <t>オナ</t>
    </rPh>
    <rPh sb="241" eb="243">
      <t>ヘイセイ</t>
    </rPh>
    <rPh sb="245" eb="247">
      <t>ネンド</t>
    </rPh>
    <rPh sb="247" eb="249">
      <t>イコウ</t>
    </rPh>
    <phoneticPr fontId="4"/>
  </si>
  <si>
    <t>　本市の水道事業（上水及び簡易水道）における財政状況については、現在のところ健全経営を維持している。令和2年度より簡易水道事業が企業会計に移行され、一般会計より補助金として繰入れを行い影響を少なくはしているが、今後、料金収入だけで賄っていくことは難しく、経営状況は一層厳しくなると見込まれる。
　令和元年9月に料金改定を実施したことにより、当年度の給水収益は増加しているが、節水意識の高まりや人口減少等による使用量の減少により、今後の収益の伸び悩みが予測される。今後は、簡易水道事業も合わせ、老朽化した既存施設の更新や耐震化事業等の資本投資の増加が見込まれるため、改定した給水収益の推移を注視するとともに、令和2年度に策定した中長期的な経営基本計画である「経営戦略」に基づき、計画的かつ合理的な経営を行うことにより、経営基盤の強化を図りたい。</t>
    <rPh sb="9" eb="11">
      <t>ジョウスイ</t>
    </rPh>
    <rPh sb="11" eb="12">
      <t>オヨ</t>
    </rPh>
    <rPh sb="13" eb="15">
      <t>カンイ</t>
    </rPh>
    <rPh sb="15" eb="17">
      <t>スイドウ</t>
    </rPh>
    <rPh sb="50" eb="52">
      <t>レイワ</t>
    </rPh>
    <rPh sb="53" eb="55">
      <t>ネンド</t>
    </rPh>
    <rPh sb="57" eb="59">
      <t>カンイ</t>
    </rPh>
    <rPh sb="59" eb="61">
      <t>スイドウ</t>
    </rPh>
    <rPh sb="61" eb="63">
      <t>ジギョウ</t>
    </rPh>
    <rPh sb="64" eb="66">
      <t>キギョウ</t>
    </rPh>
    <rPh sb="66" eb="68">
      <t>カイケイ</t>
    </rPh>
    <rPh sb="69" eb="71">
      <t>イコウ</t>
    </rPh>
    <rPh sb="74" eb="76">
      <t>イッパン</t>
    </rPh>
    <rPh sb="90" eb="91">
      <t>オコナ</t>
    </rPh>
    <rPh sb="105" eb="107">
      <t>コンゴ</t>
    </rPh>
    <rPh sb="108" eb="110">
      <t>リョウキン</t>
    </rPh>
    <rPh sb="110" eb="112">
      <t>シュウニュウ</t>
    </rPh>
    <rPh sb="115" eb="116">
      <t>マカナ</t>
    </rPh>
    <rPh sb="123" eb="124">
      <t>ムズカ</t>
    </rPh>
    <rPh sb="127" eb="129">
      <t>ケイエイ</t>
    </rPh>
    <rPh sb="129" eb="131">
      <t>ジョウキョウ</t>
    </rPh>
    <rPh sb="132" eb="134">
      <t>イッソウ</t>
    </rPh>
    <rPh sb="134" eb="135">
      <t>キビ</t>
    </rPh>
    <rPh sb="140" eb="142">
      <t>ミコ</t>
    </rPh>
    <rPh sb="148" eb="150">
      <t>レイワ</t>
    </rPh>
    <rPh sb="150" eb="152">
      <t>ガンネン</t>
    </rPh>
    <rPh sb="153" eb="154">
      <t>ガツ</t>
    </rPh>
    <rPh sb="155" eb="157">
      <t>リョウキン</t>
    </rPh>
    <rPh sb="157" eb="159">
      <t>カイテイ</t>
    </rPh>
    <rPh sb="160" eb="162">
      <t>ジッシ</t>
    </rPh>
    <rPh sb="170" eb="173">
      <t>トウネンド</t>
    </rPh>
    <rPh sb="174" eb="176">
      <t>キュウスイ</t>
    </rPh>
    <rPh sb="176" eb="178">
      <t>シュウエキ</t>
    </rPh>
    <rPh sb="179" eb="181">
      <t>ゾウカ</t>
    </rPh>
    <rPh sb="187" eb="189">
      <t>セッスイ</t>
    </rPh>
    <rPh sb="189" eb="191">
      <t>イシキ</t>
    </rPh>
    <rPh sb="192" eb="193">
      <t>タカ</t>
    </rPh>
    <rPh sb="196" eb="198">
      <t>ジンコウ</t>
    </rPh>
    <rPh sb="198" eb="200">
      <t>ゲンショウ</t>
    </rPh>
    <rPh sb="200" eb="201">
      <t>トウ</t>
    </rPh>
    <rPh sb="204" eb="206">
      <t>シヨウ</t>
    </rPh>
    <rPh sb="206" eb="207">
      <t>リョウ</t>
    </rPh>
    <rPh sb="208" eb="210">
      <t>ゲンショウ</t>
    </rPh>
    <rPh sb="214" eb="216">
      <t>コンゴ</t>
    </rPh>
    <rPh sb="217" eb="219">
      <t>シュウエキ</t>
    </rPh>
    <rPh sb="220" eb="221">
      <t>ノ</t>
    </rPh>
    <rPh sb="222" eb="223">
      <t>ナヤ</t>
    </rPh>
    <rPh sb="225" eb="227">
      <t>ヨソク</t>
    </rPh>
    <rPh sb="235" eb="237">
      <t>カンイ</t>
    </rPh>
    <rPh sb="237" eb="239">
      <t>スイドウ</t>
    </rPh>
    <rPh sb="239" eb="241">
      <t>ジギョウ</t>
    </rPh>
    <rPh sb="242" eb="243">
      <t>ア</t>
    </rPh>
    <rPh sb="282" eb="284">
      <t>カイテイ</t>
    </rPh>
    <rPh sb="303" eb="305">
      <t>レイワ</t>
    </rPh>
    <rPh sb="306" eb="308">
      <t>ネンド</t>
    </rPh>
    <rPh sb="309" eb="311">
      <t>サクテイ</t>
    </rPh>
    <rPh sb="313" eb="316">
      <t>チュウチョウキ</t>
    </rPh>
    <rPh sb="316" eb="317">
      <t>テキ</t>
    </rPh>
    <rPh sb="318" eb="320">
      <t>ケイエイ</t>
    </rPh>
    <rPh sb="320" eb="322">
      <t>キホン</t>
    </rPh>
    <rPh sb="322" eb="324">
      <t>ケイカク</t>
    </rPh>
    <rPh sb="328" eb="330">
      <t>ケイエイ</t>
    </rPh>
    <rPh sb="330" eb="332">
      <t>センリャク</t>
    </rPh>
    <rPh sb="334" eb="335">
      <t>モト</t>
    </rPh>
    <rPh sb="338" eb="341">
      <t>ケイカクテキ</t>
    </rPh>
    <rPh sb="343" eb="346">
      <t>ゴウリテキ</t>
    </rPh>
    <rPh sb="347" eb="349">
      <t>ケイエイ</t>
    </rPh>
    <rPh sb="350" eb="351">
      <t>オコナ</t>
    </rPh>
    <rPh sb="358" eb="360">
      <t>ケイエイ</t>
    </rPh>
    <rPh sb="360" eb="362">
      <t>キバン</t>
    </rPh>
    <rPh sb="363" eb="365">
      <t>キョウカ</t>
    </rPh>
    <rPh sb="366" eb="367">
      <t>ハカ</t>
    </rPh>
    <phoneticPr fontId="4"/>
  </si>
  <si>
    <t>　①「経常収支比率」は、令和2年度は112.50%で、令和元年度と比較すると、2.17ポイント増加し、類似団体平均値を上回っており、100％を超えていることから健全な経営状況といえる。令和2年度は、簡易水道事業が法適用化され、上水道事業と会計統合し、前年度との比較は難しいが、令和2年度に増加した主な要因としては、使用水量が減少しているが、令和元年9月使用分より料金改定を行ったため、収入源となる給水収益が上水で1.0％増加したことと、営業費用が3.5％減少したことによるものである。
　②「累積欠損金」については、過去5年間0%となっており未発生である。
　③「流動比率」は、令和元年度と比較すると79.84ポイント減少することとなった。減少となった主な要因は、令和2年度に会計統合した簡易水道事業の企業債単年度償還分の増加及び上水道事業における単年度償還額の増加による。今後、令和4年度が単年度償還額がピークとなり、令和3年度以降は施設等の耐震化事業の実施に伴う企業債借入により償還額が年々増加するため、引き続き経営上必要な収益の増加に努めることが必要である。
　④「企業債残高対給水収益比率」については平成29年度の上灘地区簡易水道統合により一時700％を超えたものの、それ以降は企業債の償還が進んだことで統合前の水準に戻りつつある。今後施設等の耐震化事業を実施していくため、企業債残高の増加に注視する必要がある。
　⑥「給水原価」については、過去4年間145円～155円で推移しているが、令和2年度は、167.64円となり、令和元年度と比較すると12.76円増加している。その要因は、簡易水道事業の統合によるものである。しかし、類似団体平均値より3.49円程度低く、⑤「料金回収率」については、100.77%であり、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次に⑦「施設利用率」については、59.42％で、令和元年度に比べて2.81ポイント減少しており、類似団体平均値より低いため、あまり良好であるとはいえない。
　さらに、⑧「有収率」については、87.85％で令和元年度より0.23ポイント微減している。今後も、整備事業計画による管路の更新・漏水調査・修繕を強化する等の取り組みを進めなければならない。</t>
    <rPh sb="12" eb="14">
      <t>レイワ</t>
    </rPh>
    <rPh sb="27" eb="29">
      <t>レイワ</t>
    </rPh>
    <rPh sb="29" eb="30">
      <t>ガン</t>
    </rPh>
    <rPh sb="47" eb="49">
      <t>ゾウカ</t>
    </rPh>
    <rPh sb="59" eb="60">
      <t>ウエ</t>
    </rPh>
    <rPh sb="113" eb="116">
      <t>ジョウスイドウ</t>
    </rPh>
    <rPh sb="116" eb="118">
      <t>ジギョウ</t>
    </rPh>
    <rPh sb="119" eb="121">
      <t>カイケイ</t>
    </rPh>
    <rPh sb="121" eb="123">
      <t>トウゴウ</t>
    </rPh>
    <rPh sb="125" eb="128">
      <t>ゼンネンド</t>
    </rPh>
    <rPh sb="130" eb="132">
      <t>ヒカク</t>
    </rPh>
    <rPh sb="133" eb="134">
      <t>ムズカ</t>
    </rPh>
    <rPh sb="157" eb="159">
      <t>シヨウ</t>
    </rPh>
    <rPh sb="159" eb="161">
      <t>スイリョウ</t>
    </rPh>
    <rPh sb="162" eb="164">
      <t>ゲンショウ</t>
    </rPh>
    <rPh sb="180" eb="182">
      <t>ユウシュウ</t>
    </rPh>
    <rPh sb="182" eb="184">
      <t>スイリョウ</t>
    </rPh>
    <rPh sb="185" eb="189">
      <t>ゼンネンドヒ</t>
    </rPh>
    <rPh sb="195" eb="196">
      <t>ゲン</t>
    </rPh>
    <rPh sb="203" eb="205">
      <t>ジョウスイ</t>
    </rPh>
    <rPh sb="210" eb="211">
      <t>ガツ</t>
    </rPh>
    <rPh sb="211" eb="213">
      <t>シヨウ</t>
    </rPh>
    <rPh sb="218" eb="220">
      <t>エイギョウ</t>
    </rPh>
    <rPh sb="220" eb="222">
      <t>ヒヨウ</t>
    </rPh>
    <rPh sb="227" eb="228">
      <t>ゲン</t>
    </rPh>
    <rPh sb="228" eb="229">
      <t>ショウ</t>
    </rPh>
    <rPh sb="235" eb="237">
      <t>ゾウカ</t>
    </rPh>
    <rPh sb="257" eb="259">
      <t>ゾウカ</t>
    </rPh>
    <rPh sb="295" eb="297">
      <t>ヒカク</t>
    </rPh>
    <rPh sb="309" eb="311">
      <t>ゲンショウ</t>
    </rPh>
    <rPh sb="320" eb="322">
      <t>ゲンショウ</t>
    </rPh>
    <rPh sb="326" eb="327">
      <t>オモ</t>
    </rPh>
    <rPh sb="328" eb="330">
      <t>ヨウイン</t>
    </rPh>
    <rPh sb="332" eb="334">
      <t>レイワ</t>
    </rPh>
    <rPh sb="335" eb="337">
      <t>ネンド</t>
    </rPh>
    <rPh sb="338" eb="340">
      <t>カイケイ</t>
    </rPh>
    <rPh sb="340" eb="342">
      <t>トウゴウ</t>
    </rPh>
    <rPh sb="344" eb="346">
      <t>カンイ</t>
    </rPh>
    <rPh sb="346" eb="348">
      <t>スイドウ</t>
    </rPh>
    <rPh sb="348" eb="350">
      <t>ジギョウ</t>
    </rPh>
    <rPh sb="351" eb="353">
      <t>キギョウ</t>
    </rPh>
    <rPh sb="353" eb="354">
      <t>サイ</t>
    </rPh>
    <rPh sb="354" eb="357">
      <t>タンネンド</t>
    </rPh>
    <rPh sb="357" eb="359">
      <t>ショウカン</t>
    </rPh>
    <rPh sb="359" eb="360">
      <t>ブン</t>
    </rPh>
    <rPh sb="361" eb="363">
      <t>ゾウカ</t>
    </rPh>
    <rPh sb="363" eb="364">
      <t>オヨ</t>
    </rPh>
    <rPh sb="365" eb="368">
      <t>ジョウスイドウ</t>
    </rPh>
    <rPh sb="368" eb="370">
      <t>ジギョウ</t>
    </rPh>
    <rPh sb="381" eb="383">
      <t>ゾウカ</t>
    </rPh>
    <rPh sb="387" eb="389">
      <t>コンゴ</t>
    </rPh>
    <rPh sb="410" eb="412">
      <t>レイワ</t>
    </rPh>
    <rPh sb="413" eb="415">
      <t>ネンド</t>
    </rPh>
    <rPh sb="415" eb="417">
      <t>イコウ</t>
    </rPh>
    <rPh sb="434" eb="435">
      <t>トウ</t>
    </rPh>
    <rPh sb="436" eb="438">
      <t>カリイレ</t>
    </rPh>
    <rPh sb="441" eb="443">
      <t>ショウカン</t>
    </rPh>
    <rPh sb="443" eb="444">
      <t>ガク</t>
    </rPh>
    <rPh sb="445" eb="447">
      <t>ネンネン</t>
    </rPh>
    <rPh sb="453" eb="455">
      <t>ジギョウ</t>
    </rPh>
    <rPh sb="456" eb="458">
      <t>ジッシ</t>
    </rPh>
    <rPh sb="459" eb="460">
      <t>トモナ</t>
    </rPh>
    <rPh sb="461" eb="463">
      <t>レイワ</t>
    </rPh>
    <rPh sb="464" eb="466">
      <t>ネンド</t>
    </rPh>
    <rPh sb="466" eb="468">
      <t>イコウ</t>
    </rPh>
    <rPh sb="468" eb="470">
      <t>キギョウ</t>
    </rPh>
    <rPh sb="470" eb="471">
      <t>サイ</t>
    </rPh>
    <rPh sb="472" eb="474">
      <t>ゾウカ</t>
    </rPh>
    <rPh sb="524" eb="526">
      <t>イチジ</t>
    </rPh>
    <rPh sb="531" eb="532">
      <t>コ</t>
    </rPh>
    <rPh sb="543" eb="545">
      <t>キギョウ</t>
    </rPh>
    <rPh sb="545" eb="546">
      <t>サイ</t>
    </rPh>
    <rPh sb="547" eb="549">
      <t>ショウカン</t>
    </rPh>
    <rPh sb="550" eb="551">
      <t>スス</t>
    </rPh>
    <rPh sb="556" eb="558">
      <t>トウゴウ</t>
    </rPh>
    <rPh sb="558" eb="559">
      <t>マエ</t>
    </rPh>
    <rPh sb="560" eb="562">
      <t>スイジュン</t>
    </rPh>
    <rPh sb="563" eb="564">
      <t>モド</t>
    </rPh>
    <rPh sb="571" eb="572">
      <t>スス</t>
    </rPh>
    <rPh sb="579" eb="581">
      <t>スウチ</t>
    </rPh>
    <rPh sb="582" eb="584">
      <t>ゲンショウ</t>
    </rPh>
    <rPh sb="584" eb="586">
      <t>ケイコウ</t>
    </rPh>
    <rPh sb="591" eb="593">
      <t>コンゴ</t>
    </rPh>
    <rPh sb="593" eb="595">
      <t>シセツ</t>
    </rPh>
    <rPh sb="595" eb="596">
      <t>トウ</t>
    </rPh>
    <rPh sb="600" eb="602">
      <t>チュウシ</t>
    </rPh>
    <rPh sb="604" eb="606">
      <t>ヒツヨウ</t>
    </rPh>
    <rPh sb="611" eb="613">
      <t>キギョウ</t>
    </rPh>
    <rPh sb="613" eb="614">
      <t>サイ</t>
    </rPh>
    <rPh sb="614" eb="616">
      <t>ザンダカ</t>
    </rPh>
    <rPh sb="617" eb="619">
      <t>ゾウカ</t>
    </rPh>
    <rPh sb="621" eb="623">
      <t>チュウシ</t>
    </rPh>
    <rPh sb="625" eb="627">
      <t>ヒツヨウ</t>
    </rPh>
    <rPh sb="669" eb="671">
      <t>レイワ</t>
    </rPh>
    <rPh sb="672" eb="674">
      <t>ネンド</t>
    </rPh>
    <rPh sb="682" eb="683">
      <t>エン</t>
    </rPh>
    <rPh sb="687" eb="689">
      <t>レイワ</t>
    </rPh>
    <rPh sb="689" eb="691">
      <t>ガンネン</t>
    </rPh>
    <rPh sb="691" eb="692">
      <t>ド</t>
    </rPh>
    <rPh sb="693" eb="695">
      <t>ヒカク</t>
    </rPh>
    <rPh sb="703" eb="704">
      <t>エン</t>
    </rPh>
    <rPh sb="718" eb="720">
      <t>カンイ</t>
    </rPh>
    <rPh sb="720" eb="722">
      <t>スイドウ</t>
    </rPh>
    <rPh sb="722" eb="724">
      <t>ジギョウ</t>
    </rPh>
    <rPh sb="725" eb="727">
      <t>トウゴウ</t>
    </rPh>
    <rPh sb="765" eb="766">
      <t>レイ</t>
    </rPh>
    <rPh sb="766" eb="767">
      <t>ワ</t>
    </rPh>
    <rPh sb="857" eb="858">
      <t>トウ</t>
    </rPh>
    <rPh sb="859" eb="862">
      <t>タイシンカ</t>
    </rPh>
    <rPh sb="862" eb="864">
      <t>ジギョウ</t>
    </rPh>
    <rPh sb="937" eb="938">
      <t>レイ</t>
    </rPh>
    <rPh sb="938" eb="939">
      <t>ワ</t>
    </rPh>
    <rPh sb="939" eb="940">
      <t>ガン</t>
    </rPh>
    <rPh sb="952" eb="954">
      <t>レイワ</t>
    </rPh>
    <rPh sb="954" eb="956">
      <t>ガンネン</t>
    </rPh>
    <rPh sb="956" eb="957">
      <t>ド</t>
    </rPh>
    <rPh sb="958" eb="959">
      <t>クラ</t>
    </rPh>
    <rPh sb="969" eb="971">
      <t>ゲンショウ</t>
    </rPh>
    <rPh sb="985" eb="986">
      <t>ヒク</t>
    </rPh>
    <rPh sb="1017" eb="1019">
      <t>レイワ</t>
    </rPh>
    <rPh sb="1020" eb="1022">
      <t>ネンド</t>
    </rPh>
    <rPh sb="1025" eb="1027">
      <t>ビゲン</t>
    </rPh>
    <rPh sb="1031" eb="1032">
      <t>ド</t>
    </rPh>
    <rPh sb="1044" eb="1046">
      <t>ジャッカン</t>
    </rPh>
    <rPh sb="1046" eb="104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</si>
</sst>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0.99</c:v>
                </c:pt>
                <c:pt idx="2">
                  <c:v>0.47</c:v>
                </c:pt>
                <c:pt idx="3">
                  <c:v>0.86</c:v>
                </c:pt>
                <c:pt idx="4">
                  <c:v>0.59</c:v>
                </c:pt>
              </c:numCache>
            </c:numRef>
          </c:val>
          <c:extLst>
            <c:ext xmlns:c16="http://schemas.microsoft.com/office/drawing/2014/chart" uri="{C3380CC4-5D6E-409C-BE32-E72D297353CC}">
              <c16:uniqueId val="{00000000-0052-4041-8A02-A53C32D986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0052-4041-8A02-A53C32D986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60.59</c:v>
                </c:pt>
                <c:pt idx="1">
                  <c:v>61.81</c:v>
                </c:pt>
                <c:pt idx="2">
                  <c:v>63.16</c:v>
                </c:pt>
                <c:pt idx="3">
                  <c:v>62.23</c:v>
                </c:pt>
                <c:pt idx="4">
                  <c:v>59.42</c:v>
                </c:pt>
              </c:numCache>
            </c:numRef>
          </c:val>
          <c:extLst>
            <c:ext xmlns:c16="http://schemas.microsoft.com/office/drawing/2014/chart" uri="{C3380CC4-5D6E-409C-BE32-E72D297353CC}">
              <c16:uniqueId val="{00000000-BE60-4A45-BC50-2E1C6CE07D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E60-4A45-BC50-2E1C6CE07D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c:v>
                </c:pt>
                <c:pt idx="1">
                  <c:v>86.47</c:v>
                </c:pt>
                <c:pt idx="2">
                  <c:v>87.07</c:v>
                </c:pt>
                <c:pt idx="3">
                  <c:v>88.08</c:v>
                </c:pt>
                <c:pt idx="4">
                  <c:v>87.85</c:v>
                </c:pt>
              </c:numCache>
            </c:numRef>
          </c:val>
          <c:extLst>
            <c:ext xmlns:c16="http://schemas.microsoft.com/office/drawing/2014/chart" uri="{C3380CC4-5D6E-409C-BE32-E72D297353CC}">
              <c16:uniqueId val="{00000000-8E97-4EC8-AE3A-95BEF16C39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E97-4EC8-AE3A-95BEF16C39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111.14</c:v>
                </c:pt>
                <c:pt idx="1">
                  <c:v>114.42</c:v>
                </c:pt>
                <c:pt idx="2">
                  <c:v>109.68</c:v>
                </c:pt>
                <c:pt idx="3">
                  <c:v>110.33</c:v>
                </c:pt>
                <c:pt idx="4">
                  <c:v>112.5</c:v>
                </c:pt>
              </c:numCache>
            </c:numRef>
          </c:val>
          <c:extLst>
            <c:ext xmlns:c16="http://schemas.microsoft.com/office/drawing/2014/chart" uri="{C3380CC4-5D6E-409C-BE32-E72D297353CC}">
              <c16:uniqueId val="{00000000-3946-4F04-99A4-A91AD7144B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946-4F04-99A4-A91AD7144B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41.75</c:v>
                </c:pt>
                <c:pt idx="1">
                  <c:v>36.92</c:v>
                </c:pt>
                <c:pt idx="2">
                  <c:v>39.14</c:v>
                </c:pt>
                <c:pt idx="3">
                  <c:v>41.07</c:v>
                </c:pt>
                <c:pt idx="4">
                  <c:v>39.479999999999997</c:v>
                </c:pt>
              </c:numCache>
            </c:numRef>
          </c:val>
          <c:extLst>
            <c:ext xmlns:c16="http://schemas.microsoft.com/office/drawing/2014/chart" uri="{C3380CC4-5D6E-409C-BE32-E72D297353CC}">
              <c16:uniqueId val="{00000000-E364-4A65-9E67-53D041EFCC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364-4A65-9E67-53D041EFCC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5.33</c:v>
                </c:pt>
                <c:pt idx="3" formatCode="#,##0.00;&quot;△&quot;#,##0.00;&quot;-&quot;">
                  <c:v>7.81</c:v>
                </c:pt>
                <c:pt idx="4" formatCode="#,##0.00;&quot;△&quot;#,##0.00;&quot;-&quot;">
                  <c:v>7.16</c:v>
                </c:pt>
              </c:numCache>
            </c:numRef>
          </c:val>
          <c:extLst>
            <c:ext xmlns:c16="http://schemas.microsoft.com/office/drawing/2014/chart" uri="{C3380CC4-5D6E-409C-BE32-E72D297353CC}">
              <c16:uniqueId val="{00000000-345F-4DDF-8C50-17BDE225DB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345F-4DDF-8C50-17BDE225DB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6-466C-B5AB-C2A554F448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FF6-466C-B5AB-C2A554F448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368.42</c:v>
                </c:pt>
                <c:pt idx="1">
                  <c:v>333.91</c:v>
                </c:pt>
                <c:pt idx="2">
                  <c:v>324.10000000000002</c:v>
                </c:pt>
                <c:pt idx="3">
                  <c:v>279.04000000000002</c:v>
                </c:pt>
                <c:pt idx="4">
                  <c:v>199.2</c:v>
                </c:pt>
              </c:numCache>
            </c:numRef>
          </c:val>
          <c:extLst>
            <c:ext xmlns:c16="http://schemas.microsoft.com/office/drawing/2014/chart" uri="{C3380CC4-5D6E-409C-BE32-E72D297353CC}">
              <c16:uniqueId val="{00000000-FBCC-45A0-B43A-74383AA41E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BCC-45A0-B43A-74383AA41E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563.82000000000005</c:v>
                </c:pt>
                <c:pt idx="1">
                  <c:v>775.03</c:v>
                </c:pt>
                <c:pt idx="2">
                  <c:v>704.91</c:v>
                </c:pt>
                <c:pt idx="3">
                  <c:v>631.91999999999996</c:v>
                </c:pt>
                <c:pt idx="4">
                  <c:v>587.91</c:v>
                </c:pt>
              </c:numCache>
            </c:numRef>
          </c:val>
          <c:extLst>
            <c:ext xmlns:c16="http://schemas.microsoft.com/office/drawing/2014/chart" uri="{C3380CC4-5D6E-409C-BE32-E72D297353CC}">
              <c16:uniqueId val="{00000000-B3D0-4121-8725-B0AA46A0EA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3D0-4121-8725-B0AA46A0EA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108.98</c:v>
                </c:pt>
                <c:pt idx="1">
                  <c:v>110.03</c:v>
                </c:pt>
                <c:pt idx="2">
                  <c:v>105.37</c:v>
                </c:pt>
                <c:pt idx="3">
                  <c:v>107.18</c:v>
                </c:pt>
                <c:pt idx="4">
                  <c:v>100.77</c:v>
                </c:pt>
              </c:numCache>
            </c:numRef>
          </c:val>
          <c:extLst>
            <c:ext xmlns:c16="http://schemas.microsoft.com/office/drawing/2014/chart" uri="{C3380CC4-5D6E-409C-BE32-E72D297353CC}">
              <c16:uniqueId val="{00000000-227B-4585-BDA2-9E86BE8F3C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27B-4585-BDA2-9E86BE8F3C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147.09</c:v>
                </c:pt>
                <c:pt idx="1">
                  <c:v>145.47999999999999</c:v>
                </c:pt>
                <c:pt idx="2">
                  <c:v>152.12</c:v>
                </c:pt>
                <c:pt idx="3">
                  <c:v>154.88</c:v>
                </c:pt>
                <c:pt idx="4">
                  <c:v>167.64</c:v>
                </c:pt>
              </c:numCache>
            </c:numRef>
          </c:val>
          <c:extLst>
            <c:ext xmlns:c16="http://schemas.microsoft.com/office/drawing/2014/chart" uri="{C3380CC4-5D6E-409C-BE32-E72D297353CC}">
              <c16:uniqueId val="{00000000-ED1F-4CEA-9C54-3626E77F4B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D1F-4CEA-9C54-3626E77F4B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愛媛県　伊予市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A5</v>
      </c>
      <c r="X8" s="87"/>
      <c r="Y8" s="87"/>
      <c r="Z8" s="87"/>
      <c r="AA8" s="87"/>
      <c r="AB8" s="87"/>
      <c r="AC8" s="87"/>
      <c r="AD8" s="87" t="str">
        <f>データ!$M$6</f>
        <v>非設置</v>
      </c>
      <c r="AE8" s="87"/>
      <c r="AF8" s="87"/>
      <c r="AG8" s="87"/>
      <c r="AH8" s="87"/>
      <c r="AI8" s="87"/>
      <c r="AJ8" s="87"/>
      <c r="AK8" s="4"/>
      <c r="AL8" s="75">
        <f>データ!$R$6</f>
        <v>36463</v>
      </c>
      <c r="AM8" s="75"/>
      <c r="AN8" s="75"/>
      <c r="AO8" s="75"/>
      <c r="AP8" s="75"/>
      <c r="AQ8" s="75"/>
      <c r="AR8" s="75"/>
      <c r="AS8" s="75"/>
      <c r="AT8" s="71">
        <f>データ!$S$6</f>
        <v>194.44</v>
      </c>
      <c r="AU8" s="72"/>
      <c r="AV8" s="72"/>
      <c r="AW8" s="72"/>
      <c r="AX8" s="72"/>
      <c r="AY8" s="72"/>
      <c r="AZ8" s="72"/>
      <c r="BA8" s="72"/>
      <c r="BB8" s="74">
        <f>データ!$T$6</f>
        <v>187.53</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15">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15">
      <c r="A10" s="2"/>
      <c r="B10" s="71" t="str">
        <f>データ!$N$6</f>
        <v>-</v>
      </c>
      <c r="C10" s="72"/>
      <c r="D10" s="72"/>
      <c r="E10" s="72"/>
      <c r="F10" s="72"/>
      <c r="G10" s="72"/>
      <c r="H10" s="72"/>
      <c r="I10" s="71">
        <f>データ!$O$6</f>
        <v>60.46</v>
      </c>
      <c r="J10" s="72"/>
      <c r="K10" s="72"/>
      <c r="L10" s="72"/>
      <c r="M10" s="72"/>
      <c r="N10" s="72"/>
      <c r="O10" s="73"/>
      <c r="P10" s="74">
        <f>データ!$P$6</f>
        <v>93.13</v>
      </c>
      <c r="Q10" s="74"/>
      <c r="R10" s="74"/>
      <c r="S10" s="74"/>
      <c r="T10" s="74"/>
      <c r="U10" s="74"/>
      <c r="V10" s="74"/>
      <c r="W10" s="75">
        <f>データ!$Q$6</f>
        <v>2820</v>
      </c>
      <c r="X10" s="75"/>
      <c r="Y10" s="75"/>
      <c r="Z10" s="75"/>
      <c r="AA10" s="75"/>
      <c r="AB10" s="75"/>
      <c r="AC10" s="75"/>
      <c r="AD10" s="2"/>
      <c r="AE10" s="2"/>
      <c r="AF10" s="2"/>
      <c r="AG10" s="2"/>
      <c r="AH10" s="4"/>
      <c r="AI10" s="4"/>
      <c r="AJ10" s="4"/>
      <c r="AK10" s="4"/>
      <c r="AL10" s="75">
        <f>データ!$U$6</f>
        <v>33806</v>
      </c>
      <c r="AM10" s="75"/>
      <c r="AN10" s="75"/>
      <c r="AO10" s="75"/>
      <c r="AP10" s="75"/>
      <c r="AQ10" s="75"/>
      <c r="AR10" s="75"/>
      <c r="AS10" s="75"/>
      <c r="AT10" s="71">
        <f>データ!$V$6</f>
        <v>30.71</v>
      </c>
      <c r="AU10" s="72"/>
      <c r="AV10" s="72"/>
      <c r="AW10" s="72"/>
      <c r="AX10" s="72"/>
      <c r="AY10" s="72"/>
      <c r="AZ10" s="72"/>
      <c r="BA10" s="72"/>
      <c r="BB10" s="74">
        <f>データ!$W$6</f>
        <v>1100.81</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112</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7U2H8rXUxGgmn2nDc/s+TK7nMN4GQU3nUnSFqHXGFztTdf5+myJLZNkwVpvtCW/k35o2xs2uLiIWaYl6+tS7A==" saltValue="7tDAPArUqVElqSl7qekQ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60.46</v>
      </c>
      <c r="P6" s="35">
        <f t="shared" si="3"/>
        <v>93.13</v>
      </c>
      <c r="Q6" s="35">
        <f t="shared" si="3"/>
        <v>2820</v>
      </c>
      <c r="R6" s="35">
        <f t="shared" si="3"/>
        <v>36463</v>
      </c>
      <c r="S6" s="35">
        <f t="shared" si="3"/>
        <v>194.44</v>
      </c>
      <c r="T6" s="35">
        <f t="shared" si="3"/>
        <v>187.53</v>
      </c>
      <c r="U6" s="35">
        <f t="shared" si="3"/>
        <v>33806</v>
      </c>
      <c r="V6" s="35">
        <f t="shared" si="3"/>
        <v>30.71</v>
      </c>
      <c r="W6" s="35">
        <f t="shared" si="3"/>
        <v>1100.81</v>
      </c>
      <c r="X6" s="36">
        <f>IF(X7="",NA(),X7)</f>
        <v>111.14</v>
      </c>
      <c r="Y6" s="36">
        <f t="shared" ref="Y6:AG6" si="4">IF(Y7="",NA(),Y7)</f>
        <v>114.42</v>
      </c>
      <c r="Z6" s="36">
        <f t="shared" si="4"/>
        <v>109.68</v>
      </c>
      <c r="AA6" s="36">
        <f t="shared" si="4"/>
        <v>110.33</v>
      </c>
      <c r="AB6" s="36">
        <f t="shared" si="4"/>
        <v>112.5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368.42</v>
      </c>
      <c r="AU6" s="36">
        <f t="shared" ref="AU6:BC6" si="6">IF(AU7="",NA(),AU7)</f>
        <v>333.91</v>
      </c>
      <c r="AV6" s="36">
        <f t="shared" si="6"/>
        <v>324.10000000000002</v>
      </c>
      <c r="AW6" s="36">
        <f t="shared" si="6"/>
        <v>279.04000000000002</v>
      </c>
      <c r="AX6" s="36">
        <f t="shared" si="6"/>
        <v>199.2</v>
      </c>
      <c r="AY6" s="36">
        <f t="shared" si="6"/>
        <v>377.63</v>
      </c>
      <c r="AZ6" s="36">
        <f t="shared" si="6"/>
        <v>357.34</v>
      </c>
      <c r="BA6" s="36">
        <f t="shared" si="6"/>
        <v>366.03</v>
      </c>
      <c r="BB6" s="36">
        <f t="shared" si="6"/>
        <v>365.18</v>
      </c>
      <c r="BC6" s="36">
        <f t="shared" si="6"/>
        <v>327.77</v>
      </c>
      <c r="BD6" s="35" t="str">
        <f>IF(BD7="","",IF(BD7="-","【-】","【"&amp;SUBSTITUTE(TEXT(BD7,"#,##0.00"),"-","△")&amp;"】"))</f>
        <v>【260.31】</v>
      </c>
      <c r="BE6" s="36">
        <f>IF(BE7="",NA(),BE7)</f>
        <v>563.82000000000005</v>
      </c>
      <c r="BF6" s="36">
        <f t="shared" ref="BF6:BN6" si="7">IF(BF7="",NA(),BF7)</f>
        <v>775.03</v>
      </c>
      <c r="BG6" s="36">
        <f t="shared" si="7"/>
        <v>704.91</v>
      </c>
      <c r="BH6" s="36">
        <f t="shared" si="7"/>
        <v>631.91999999999996</v>
      </c>
      <c r="BI6" s="36">
        <f t="shared" si="7"/>
        <v>587.91</v>
      </c>
      <c r="BJ6" s="36">
        <f t="shared" si="7"/>
        <v>364.71</v>
      </c>
      <c r="BK6" s="36">
        <f t="shared" si="7"/>
        <v>373.69</v>
      </c>
      <c r="BL6" s="36">
        <f t="shared" si="7"/>
        <v>370.12</v>
      </c>
      <c r="BM6" s="36">
        <f t="shared" si="7"/>
        <v>371.65</v>
      </c>
      <c r="BN6" s="36">
        <f t="shared" si="7"/>
        <v>397.1</v>
      </c>
      <c r="BO6" s="35" t="str">
        <f>IF(BO7="","",IF(BO7="-","【-】","【"&amp;SUBSTITUTE(TEXT(BO7,"#,##0.00"),"-","△")&amp;"】"))</f>
        <v>【275.67】</v>
      </c>
      <c r="BP6" s="36">
        <f>IF(BP7="",NA(),BP7)</f>
        <v>108.98</v>
      </c>
      <c r="BQ6" s="36">
        <f t="shared" ref="BQ6:BY6" si="8">IF(BQ7="",NA(),BQ7)</f>
        <v>110.03</v>
      </c>
      <c r="BR6" s="36">
        <f t="shared" si="8"/>
        <v>105.37</v>
      </c>
      <c r="BS6" s="36">
        <f t="shared" si="8"/>
        <v>107.18</v>
      </c>
      <c r="BT6" s="36">
        <f t="shared" si="8"/>
        <v>100.77</v>
      </c>
      <c r="BU6" s="36">
        <f t="shared" si="8"/>
        <v>100.65</v>
      </c>
      <c r="BV6" s="36">
        <f t="shared" si="8"/>
        <v>99.87</v>
      </c>
      <c r="BW6" s="36">
        <f t="shared" si="8"/>
        <v>100.42</v>
      </c>
      <c r="BX6" s="36">
        <f t="shared" si="8"/>
        <v>98.77</v>
      </c>
      <c r="BY6" s="36">
        <f t="shared" si="8"/>
        <v>95.79</v>
      </c>
      <c r="BZ6" s="35" t="str">
        <f>IF(BZ7="","",IF(BZ7="-","【-】","【"&amp;SUBSTITUTE(TEXT(BZ7,"#,##0.00"),"-","△")&amp;"】"))</f>
        <v>【100.05】</v>
      </c>
      <c r="CA6" s="36">
        <f>IF(CA7="",NA(),CA7)</f>
        <v>147.09</v>
      </c>
      <c r="CB6" s="36">
        <f t="shared" ref="CB6:CJ6" si="9">IF(CB7="",NA(),CB7)</f>
        <v>145.47999999999999</v>
      </c>
      <c r="CC6" s="36">
        <f t="shared" si="9"/>
        <v>152.12</v>
      </c>
      <c r="CD6" s="36">
        <f t="shared" si="9"/>
        <v>154.88</v>
      </c>
      <c r="CE6" s="36">
        <f t="shared" si="9"/>
        <v>167.64</v>
      </c>
      <c r="CF6" s="36">
        <f t="shared" si="9"/>
        <v>170.19</v>
      </c>
      <c r="CG6" s="36">
        <f t="shared" si="9"/>
        <v>171.81</v>
      </c>
      <c r="CH6" s="36">
        <f t="shared" si="9"/>
        <v>171.67</v>
      </c>
      <c r="CI6" s="36">
        <f t="shared" si="9"/>
        <v>173.67</v>
      </c>
      <c r="CJ6" s="36">
        <f t="shared" si="9"/>
        <v>171.13</v>
      </c>
      <c r="CK6" s="35" t="str">
        <f>IF(CK7="","",IF(CK7="-","【-】","【"&amp;SUBSTITUTE(TEXT(CK7,"#,##0.00"),"-","△")&amp;"】"))</f>
        <v>【166.40】</v>
      </c>
      <c r="CL6" s="36">
        <f>IF(CL7="",NA(),CL7)</f>
        <v>60.59</v>
      </c>
      <c r="CM6" s="36">
        <f t="shared" ref="CM6:CU6" si="10">IF(CM7="",NA(),CM7)</f>
        <v>61.81</v>
      </c>
      <c r="CN6" s="36">
        <f t="shared" si="10"/>
        <v>63.16</v>
      </c>
      <c r="CO6" s="36">
        <f t="shared" si="10"/>
        <v>62.23</v>
      </c>
      <c r="CP6" s="36">
        <f t="shared" si="10"/>
        <v>59.42</v>
      </c>
      <c r="CQ6" s="36">
        <f t="shared" si="10"/>
        <v>59.01</v>
      </c>
      <c r="CR6" s="36">
        <f t="shared" si="10"/>
        <v>60.03</v>
      </c>
      <c r="CS6" s="36">
        <f t="shared" si="10"/>
        <v>59.74</v>
      </c>
      <c r="CT6" s="36">
        <f t="shared" si="10"/>
        <v>59.67</v>
      </c>
      <c r="CU6" s="36">
        <f t="shared" si="10"/>
        <v>60.12</v>
      </c>
      <c r="CV6" s="35" t="str">
        <f>IF(CV7="","",IF(CV7="-","【-】","【"&amp;SUBSTITUTE(TEXT(CV7,"#,##0.00"),"-","△")&amp;"】"))</f>
        <v>【60.69】</v>
      </c>
      <c r="CW6" s="36">
        <f>IF(CW7="",NA(),CW7)</f>
        <v>90.7</v>
      </c>
      <c r="CX6" s="36">
        <f t="shared" ref="CX6:DF6" si="11">IF(CX7="",NA(),CX7)</f>
        <v>86.47</v>
      </c>
      <c r="CY6" s="36">
        <f t="shared" si="11"/>
        <v>87.07</v>
      </c>
      <c r="CZ6" s="36">
        <f t="shared" si="11"/>
        <v>88.08</v>
      </c>
      <c r="DA6" s="36">
        <f t="shared" si="11"/>
        <v>87.85</v>
      </c>
      <c r="DB6" s="36">
        <f t="shared" si="11"/>
        <v>85.37</v>
      </c>
      <c r="DC6" s="36">
        <f t="shared" si="11"/>
        <v>84.81</v>
      </c>
      <c r="DD6" s="36">
        <f t="shared" si="11"/>
        <v>84.8</v>
      </c>
      <c r="DE6" s="36">
        <f t="shared" si="11"/>
        <v>84.6</v>
      </c>
      <c r="DF6" s="36">
        <f t="shared" si="11"/>
        <v>84.24</v>
      </c>
      <c r="DG6" s="35" t="str">
        <f>IF(DG7="","",IF(DG7="-","【-】","【"&amp;SUBSTITUTE(TEXT(DG7,"#,##0.00"),"-","△")&amp;"】"))</f>
        <v>【89.82】</v>
      </c>
      <c r="DH6" s="36">
        <f>IF(DH7="",NA(),DH7)</f>
        <v>41.75</v>
      </c>
      <c r="DI6" s="36">
        <f t="shared" ref="DI6:DQ6" si="12">IF(DI7="",NA(),DI7)</f>
        <v>36.92</v>
      </c>
      <c r="DJ6" s="36">
        <f t="shared" si="12"/>
        <v>39.14</v>
      </c>
      <c r="DK6" s="36">
        <f t="shared" si="12"/>
        <v>41.07</v>
      </c>
      <c r="DL6" s="36">
        <f t="shared" si="12"/>
        <v>39.479999999999997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6">
        <f t="shared" si="13"/>
        <v>5.33</v>
      </c>
      <c r="DV6" s="36">
        <f t="shared" si="13"/>
        <v>7.81</v>
      </c>
      <c r="DW6" s="36">
        <f t="shared" si="13"/>
        <v>7.16</v>
      </c>
      <c r="DX6" s="36">
        <f t="shared" si="13"/>
        <v>12.03</v>
      </c>
      <c r="DY6" s="36">
        <f t="shared" si="13"/>
        <v>12.19</v>
      </c>
      <c r="DZ6" s="36">
        <f t="shared" si="13"/>
        <v>15.1</v>
      </c>
      <c r="EA6" s="36">
        <f t="shared" si="13"/>
        <v>17.12</v>
      </c>
      <c r="EB6" s="36">
        <f t="shared" si="13"/>
        <v>18.18</v>
      </c>
      <c r="EC6" s="35" t="str">
        <f>IF(EC7="","",IF(EC7="-","【-】","【"&amp;SUBSTITUTE(TEXT(EC7,"#,##0.00"),"-","△")&amp;"】"))</f>
        <v>【20.63】</v>
      </c>
      <c r="ED6" s="36">
        <f>IF(ED7="",NA(),ED7)</f>
        <v>0.87</v>
      </c>
      <c r="EE6" s="36">
        <f t="shared" ref="EE6:EM6" si="14">IF(EE7="",NA(),EE7)</f>
        <v>0.99</v>
      </c>
      <c r="EF6" s="36">
        <f t="shared" si="14"/>
        <v>0.47</v>
      </c>
      <c r="EG6" s="36">
        <f t="shared" si="14"/>
        <v>0.86</v>
      </c>
      <c r="EH6" s="36">
        <f t="shared" si="14"/>
        <v>0.59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382108</v>
      </c>
      <c r="D7" s="38">
        <v>46</v>
      </c>
      <c r="E7" s="38">
        <v>1</v>
      </c>
      <c r="F7" s="38">
        <v>0</v>
      </c>
      <c r="G7" s="38">
        <v>1</v>
      </c>
      <c r="H7" s="38" t="s">
        <v>92</v>
      </c>
      <c r="I7" s="38" t="s">
        <v>93</v>
      </c>
      <c r="J7" s="38" t="s">
        <v>94</v>
      </c>
      <c r="K7" s="38" t="s">
        <v>95</v>
      </c>
      <c r="L7" s="38" t="s">
        <v>96</v>
      </c>
      <c r="M7" s="38" t="s">
        <v>97</v>
      </c>
      <c r="N7" s="39" t="s">
        <v>98</v>
      </c>
      <c r="O7" s="39">
        <v>60.46</v>
      </c>
      <c r="P7" s="39">
        <v>93.13</v>
      </c>
      <c r="Q7" s="39">
        <v>2820</v>
      </c>
      <c r="R7" s="39">
        <v>36463</v>
      </c>
      <c r="S7" s="39">
        <v>194.44</v>
      </c>
      <c r="T7" s="39">
        <v>187.53</v>
      </c>
      <c r="U7" s="39">
        <v>33806</v>
      </c>
      <c r="V7" s="39">
        <v>30.71</v>
      </c>
      <c r="W7" s="39">
        <v>1100.81</v>
      </c>
      <c r="X7" s="39">
        <v>111.14</v>
      </c>
      <c r="Y7" s="39">
        <v>114.42</v>
      </c>
      <c r="Z7" s="39">
        <v>109.68</v>
      </c>
      <c r="AA7" s="39">
        <v>110.33</v>
      </c>
      <c r="AB7" s="39">
        <v>112.5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368.42</v>
      </c>
      <c r="AU7" s="39">
        <v>333.91</v>
      </c>
      <c r="AV7" s="39">
        <v>324.10000000000002</v>
      </c>
      <c r="AW7" s="39">
        <v>279.04000000000002</v>
      </c>
      <c r="AX7" s="39">
        <v>199.2</v>
      </c>
      <c r="AY7" s="39">
        <v>377.63</v>
      </c>
      <c r="AZ7" s="39">
        <v>357.34</v>
      </c>
      <c r="BA7" s="39">
        <v>366.03</v>
      </c>
      <c r="BB7" s="39">
        <v>365.18</v>
      </c>
      <c r="BC7" s="39">
        <v>327.77</v>
      </c>
      <c r="BD7" s="39">
        <v>260.31</v>
      </c>
      <c r="BE7" s="39">
        <v>563.82000000000005</v>
      </c>
      <c r="BF7" s="39">
        <v>775.03</v>
      </c>
      <c r="BG7" s="39">
        <v>704.91</v>
      </c>
      <c r="BH7" s="39">
        <v>631.91999999999996</v>
      </c>
      <c r="BI7" s="39">
        <v>587.91</v>
      </c>
      <c r="BJ7" s="39">
        <v>364.71</v>
      </c>
      <c r="BK7" s="39">
        <v>373.69</v>
      </c>
      <c r="BL7" s="39">
        <v>370.12</v>
      </c>
      <c r="BM7" s="39">
        <v>371.65</v>
      </c>
      <c r="BN7" s="39">
        <v>397.1</v>
      </c>
      <c r="BO7" s="39">
        <v>275.67</v>
      </c>
      <c r="BP7" s="39">
        <v>108.98</v>
      </c>
      <c r="BQ7" s="39">
        <v>110.03</v>
      </c>
      <c r="BR7" s="39">
        <v>105.37</v>
      </c>
      <c r="BS7" s="39">
        <v>107.18</v>
      </c>
      <c r="BT7" s="39">
        <v>100.77</v>
      </c>
      <c r="BU7" s="39">
        <v>100.65</v>
      </c>
      <c r="BV7" s="39">
        <v>99.87</v>
      </c>
      <c r="BW7" s="39">
        <v>100.42</v>
      </c>
      <c r="BX7" s="39">
        <v>98.77</v>
      </c>
      <c r="BY7" s="39">
        <v>95.79</v>
      </c>
      <c r="BZ7" s="39">
        <v>100.05</v>
      </c>
      <c r="CA7" s="39">
        <v>147.09</v>
      </c>
      <c r="CB7" s="39">
        <v>145.47999999999999</v>
      </c>
      <c r="CC7" s="39">
        <v>152.12</v>
      </c>
      <c r="CD7" s="39">
        <v>154.88</v>
      </c>
      <c r="CE7" s="39">
        <v>167.64</v>
      </c>
      <c r="CF7" s="39">
        <v>170.19</v>
      </c>
      <c r="CG7" s="39">
        <v>171.81</v>
      </c>
      <c r="CH7" s="39">
        <v>171.67</v>
      </c>
      <c r="CI7" s="39">
        <v>173.67</v>
      </c>
      <c r="CJ7" s="39">
        <v>171.13</v>
      </c>
      <c r="CK7" s="39">
        <v>166.4</v>
      </c>
      <c r="CL7" s="39">
        <v>60.59</v>
      </c>
      <c r="CM7" s="39">
        <v>61.81</v>
      </c>
      <c r="CN7" s="39">
        <v>63.16</v>
      </c>
      <c r="CO7" s="39">
        <v>62.23</v>
      </c>
      <c r="CP7" s="39">
        <v>59.42</v>
      </c>
      <c r="CQ7" s="39">
        <v>59.01</v>
      </c>
      <c r="CR7" s="39">
        <v>60.03</v>
      </c>
      <c r="CS7" s="39">
        <v>59.74</v>
      </c>
      <c r="CT7" s="39">
        <v>59.67</v>
      </c>
      <c r="CU7" s="39">
        <v>60.12</v>
      </c>
      <c r="CV7" s="39">
        <v>60.69</v>
      </c>
      <c r="CW7" s="39">
        <v>90.7</v>
      </c>
      <c r="CX7" s="39">
        <v>86.47</v>
      </c>
      <c r="CY7" s="39">
        <v>87.07</v>
      </c>
      <c r="CZ7" s="39">
        <v>88.08</v>
      </c>
      <c r="DA7" s="39">
        <v>87.85</v>
      </c>
      <c r="DB7" s="39">
        <v>85.37</v>
      </c>
      <c r="DC7" s="39">
        <v>84.81</v>
      </c>
      <c r="DD7" s="39">
        <v>84.8</v>
      </c>
      <c r="DE7" s="39">
        <v>84.6</v>
      </c>
      <c r="DF7" s="39">
        <v>84.24</v>
      </c>
      <c r="DG7" s="39">
        <v>89.82</v>
      </c>
      <c r="DH7" s="39">
        <v>41.75</v>
      </c>
      <c r="DI7" s="39">
        <v>36.92</v>
      </c>
      <c r="DJ7" s="39">
        <v>39.14</v>
      </c>
      <c r="DK7" s="39">
        <v>41.07</v>
      </c>
      <c r="DL7" s="39">
        <v>39.479999999999997</v>
      </c>
      <c r="DM7" s="39">
        <v>46.9</v>
      </c>
      <c r="DN7" s="39">
        <v>47.28</v>
      </c>
      <c r="DO7" s="39">
        <v>47.66</v>
      </c>
      <c r="DP7" s="39">
        <v>48.17</v>
      </c>
      <c r="DQ7" s="39">
        <v>48.83</v>
      </c>
      <c r="DR7" s="39">
        <v>50.19</v>
      </c>
      <c r="DS7" s="39">
        <v>0</v>
      </c>
      <c r="DT7" s="39">
        <v>0</v>
      </c>
      <c r="DU7" s="39">
        <v>5.33</v>
      </c>
      <c r="DV7" s="39">
        <v>7.81</v>
      </c>
      <c r="DW7" s="39">
        <v>7.16</v>
      </c>
      <c r="DX7" s="39">
        <v>12.03</v>
      </c>
      <c r="DY7" s="39">
        <v>12.19</v>
      </c>
      <c r="DZ7" s="39">
        <v>15.1</v>
      </c>
      <c r="EA7" s="39">
        <v>17.12</v>
      </c>
      <c r="EB7" s="39">
        <v>18.18</v>
      </c>
      <c r="EC7" s="39">
        <v>20.63</v>
      </c>
      <c r="ED7" s="39">
        <v>0.87</v>
      </c>
      <c r="EE7" s="39">
        <v>0.99</v>
      </c>
      <c r="EF7" s="39">
        <v>0.47</v>
      </c>
      <c r="EG7" s="39">
        <v>0.86</v>
      </c>
      <c r="EH7" s="39">
        <v>0.59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2022-02-04T04:11:32Z</cp:lastPrinted>
  <dcterms:created xsi:type="dcterms:W3CDTF">2021-12-03T06:56:42Z</dcterms:created>
  <dcterms:modified xsi:type="dcterms:W3CDTF">2022-02-04T04:11:34Z</dcterms:modified>
  <cp:category/>
</cp:coreProperties>
</file>