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mc:AlternateContent xmlns:mc="http://schemas.openxmlformats.org/markup-compatibility/2006">
    <mc:Choice Requires="x15">
      <x15ac:absPath xmlns:x15ac="http://schemas.microsoft.com/office/spreadsheetml/2010/11/ac" url="\\iyo.local\個人$\0784\デスクトップ\調査物整理用フォルダ\R05.01.12 公営企業に係る経営分析表（令和３年度分）の分析等について\"/>
    </mc:Choice>
  </mc:AlternateContent>
  <xr:revisionPtr revIDLastSave="0" documentId="13_ncr:1_{D1D856C2-F41F-4D99-A84D-6FBEA6607B3A}" xr6:coauthVersionLast="36" xr6:coauthVersionMax="36" xr10:uidLastSave="{00000000-0000-0000-0000-000000000000}"/>
  <workbookProtection workbookAlgorithmName="SHA-512" workbookHashValue="j1wxhP9RKtzYsZNHkIkLylSihXrJ2XpJAqAlXJtcO6TOa5BNucsGOInmfsN8m3pxuU5SWNsgxKwCZhFBMqAekA==" workbookSaltValue="z/03ti2isJpup/jm5RGodw==" workbookSpinCount="100000" lockStructure="1"/>
  <bookViews>
    <workbookView xWindow="0" yWindow="0" windowWidth="15360" windowHeight="7635"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BV30" i="4" l="1"/>
  <c r="IX52" i="4"/>
  <c r="IX76" i="4"/>
  <c r="BV76" i="4"/>
  <c r="FJ52" i="4"/>
  <c r="IX30" i="4"/>
  <c r="FJ30" i="4"/>
  <c r="ML52" i="4"/>
  <c r="ML76" i="4"/>
  <c r="BV52" i="4"/>
  <c r="C11" i="5"/>
  <c r="D11" i="5"/>
  <c r="E11" i="5"/>
  <c r="B11" i="5"/>
  <c r="AT76" i="4" l="1"/>
  <c r="LJ76" i="4"/>
  <c r="AT52" i="4"/>
  <c r="EH30" i="4"/>
  <c r="HV30" i="4"/>
  <c r="HV76" i="4"/>
  <c r="LJ52" i="4"/>
  <c r="AT30" i="4"/>
  <c r="EH52" i="4"/>
  <c r="HV52" i="4"/>
  <c r="HH52" i="4"/>
  <c r="AF76" i="4"/>
  <c r="DT52" i="4"/>
  <c r="HH30" i="4"/>
  <c r="KV76" i="4"/>
  <c r="AF52" i="4"/>
  <c r="DT30" i="4"/>
  <c r="HH76" i="4"/>
  <c r="KV52" i="4"/>
  <c r="AF30" i="4"/>
  <c r="GT52" i="4"/>
  <c r="KH52" i="4"/>
  <c r="R76" i="4"/>
  <c r="DF52" i="4"/>
  <c r="GT30" i="4"/>
  <c r="R52" i="4"/>
  <c r="DF30" i="4"/>
  <c r="R30" i="4"/>
  <c r="KH76" i="4"/>
  <c r="GT76" i="4"/>
  <c r="LX76" i="4"/>
  <c r="IJ76" i="4"/>
  <c r="LX52" i="4"/>
  <c r="BH30" i="4"/>
  <c r="IJ52" i="4"/>
  <c r="BH76" i="4"/>
  <c r="EV52" i="4"/>
  <c r="IJ30" i="4"/>
  <c r="BH52" i="4"/>
  <c r="EV30" i="4"/>
</calcChain>
</file>

<file path=xl/sharedStrings.xml><?xml version="1.0" encoding="utf-8"?>
<sst xmlns="http://schemas.openxmlformats.org/spreadsheetml/2006/main" count="301" uniqueCount="149">
  <si>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</si>
  <si>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</si>
  <si>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</si>
  <si>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</si>
  <si>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</si>
  <si>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</si>
  <si>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</si>
  <si>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</si>
  <si>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</si>
  <si>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</si>
  <si>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</si>
  <si>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</si>
  <si>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</si>
  <si>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</si>
  <si>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</si>
  <si>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</si>
  <si>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</si>
  <si>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</si>
  <si>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</si>
  <si>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</si>
  <si>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</si>
  <si>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</si>
  <si>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</si>
  <si>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</si>
  <si>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</si>
  <si>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</si>
  <si>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</si>
  <si>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</si>
  <si>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</si>
  <si>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</si>
  <si>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</si>
  <si>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</si>
  <si>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</si>
  <si>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</si>
  <si>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</si>
  <si>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</si>
  <si>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</si>
  <si>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</si>
  <si>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</si>
  <si>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</si>
  <si>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</si>
  <si>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</si>
  <si>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</si>
  <si>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</si>
  <si>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</si>
  <si>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</si>
  <si>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</si>
  <si>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</si>
  <si>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</si>
  <si>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</si>
  <si>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</si>
  <si>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</si>
  <si>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</si>
  <si>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</si>
  <si>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</si>
  <si>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</si>
  <si>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</si>
  <si>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</si>
  <si>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</si>
  <si>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</si>
  <si>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</si>
  <si>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</si>
  <si>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</si>
  <si>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</si>
  <si>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</si>
  <si>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</si>
  <si>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</si>
  <si>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</si>
  <si>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</si>
  <si>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</si>
  <si>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</si>
  <si>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</si>
  <si>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</si>
  <si>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</si>
  <si>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</si>
  <si>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</si>
  <si>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</si>
  <si>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</si>
  <si>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</si>
  <si>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</si>
  <si>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</si>
  <si>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</si>
  <si>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</si>
  <si>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</si>
  <si>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</si>
  <si>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</si>
  <si>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</si>
  <si>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</si>
  <si>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</si>
  <si>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</si>
  <si>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</si>
  <si>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</si>
  <si>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</si>
  <si>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</si>
  <si>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</si>
  <si>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</si>
  <si>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</si>
  <si>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</si>
  <si>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</si>
  <si>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</si>
  <si>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</si>
  <si>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</si>
  <si>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</si>
  <si>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</si>
  <si>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</si>
  <si>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当該値(N-4)</t>
    <phoneticPr fontId="5"/>
  </si>
  <si>
    <t>当該値(N)</t>
    <phoneticPr fontId="5"/>
  </si>
  <si>
    <t>当該値(N-4)</t>
    <phoneticPr fontId="5"/>
  </si>
  <si>
    <t>当該値(N-2)</t>
    <phoneticPr fontId="5"/>
  </si>
  <si>
    <t>当該値(N-4)</t>
    <phoneticPr fontId="5"/>
  </si>
  <si>
    <t>当該値(N)</t>
    <phoneticPr fontId="5"/>
  </si>
  <si>
    <t>当該値(N-2)</t>
    <phoneticPr fontId="5"/>
  </si>
  <si>
    <t>当該値(N)</t>
    <phoneticPr fontId="5"/>
  </si>
  <si>
    <t>当該値(N-2)</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</si>
  <si>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</si>
  <si>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</si>
  <si>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</si>
  <si>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</si>
  <si>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</si>
  <si>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</si>
  <si>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</si>
  <si>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</si>
  <si>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</si>
  <si>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</si>
  <si>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</si>
  <si>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</si>
  <si>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</si>
  <si>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</si>
  <si>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</si>
  <si>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伊予市</t>
  </si>
  <si>
    <t>都市総合文化施設</t>
  </si>
  <si>
    <t>法非適用</t>
  </si>
  <si>
    <t>観光施設事業</t>
  </si>
  <si>
    <t>休養宿泊施設</t>
  </si>
  <si>
    <t>Ａ２Ｂ１</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</si>
  <si>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</si>
  <si>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</si>
  <si>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</si>
  <si>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</si>
  <si>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</si>
  <si>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</si>
  <si>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</si>
  <si>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</si>
  <si>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</si>
  <si>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</si>
  <si>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令和３年度は、令和２年度に引き続き新型コロナウイルス感染症の影響で収益的収支比率が100％を下回る結果となった。
　しかしながら、類似施設と比較すると売上高人件費比率は低い傾向にあり、人件費は抑制されている。</t>
    <rPh sb="1" eb="3">
      <t>レイワ</t>
    </rPh>
    <rPh sb="4" eb="6">
      <t>ネンド</t>
    </rPh>
    <rPh sb="8" eb="10">
      <t>レイワ</t>
    </rPh>
    <rPh sb="11" eb="13">
      <t>ネンド</t>
    </rPh>
    <rPh sb="14" eb="15">
      <t>ヒ</t>
    </rPh>
    <rPh sb="16" eb="17">
      <t>ツヅ</t>
    </rPh>
    <rPh sb="18" eb="20">
      <t>シンガタ</t>
    </rPh>
    <rPh sb="27" eb="30">
      <t>カンセンショウ</t>
    </rPh>
    <rPh sb="31" eb="33">
      <t>エイキョウ</t>
    </rPh>
    <rPh sb="34" eb="36">
      <t>シュウエキ</t>
    </rPh>
    <rPh sb="36" eb="37">
      <t>テキ</t>
    </rPh>
    <rPh sb="37" eb="39">
      <t>シュウシ</t>
    </rPh>
    <rPh sb="39" eb="41">
      <t>ヒリツ</t>
    </rPh>
    <rPh sb="47" eb="49">
      <t>シタマワ</t>
    </rPh>
    <rPh sb="50" eb="52">
      <t>ケッカ</t>
    </rPh>
    <rPh sb="66" eb="68">
      <t>ルイジ</t>
    </rPh>
    <rPh sb="68" eb="70">
      <t>シセツ</t>
    </rPh>
    <rPh sb="71" eb="73">
      <t>ヒカク</t>
    </rPh>
    <rPh sb="76" eb="78">
      <t>ウリアゲ</t>
    </rPh>
    <rPh sb="78" eb="79">
      <t>ダカ</t>
    </rPh>
    <rPh sb="79" eb="82">
      <t>ジンケンヒ</t>
    </rPh>
    <rPh sb="82" eb="84">
      <t>ヒリツ</t>
    </rPh>
    <rPh sb="85" eb="86">
      <t>ヒク</t>
    </rPh>
    <rPh sb="87" eb="89">
      <t>ケイコウ</t>
    </rPh>
    <rPh sb="93" eb="96">
      <t>ジンケンヒ</t>
    </rPh>
    <rPh sb="97" eb="99">
      <t>ヨクセイ</t>
    </rPh>
    <phoneticPr fontId="5"/>
  </si>
  <si>
    <t>　企業債を活用していないため、企業債残高比率は健全な状態であるが、施設の老朽化が進んでいるため、今後も定期的な投資が必要になる見込みである。
　当市の財政は今後も厳しい状況が続くと考えられるため、計画的な投資を行うと共に、施設の有効活用を模索する必要がある。</t>
    <rPh sb="1" eb="3">
      <t>キギョウ</t>
    </rPh>
    <rPh sb="3" eb="4">
      <t>サイ</t>
    </rPh>
    <rPh sb="5" eb="7">
      <t>カツヨウ</t>
    </rPh>
    <rPh sb="15" eb="17">
      <t>キギョウ</t>
    </rPh>
    <rPh sb="17" eb="18">
      <t>サイ</t>
    </rPh>
    <rPh sb="18" eb="20">
      <t>ザンダカ</t>
    </rPh>
    <rPh sb="20" eb="22">
      <t>ヒリツ</t>
    </rPh>
    <rPh sb="23" eb="25">
      <t>ケンゼン</t>
    </rPh>
    <rPh sb="26" eb="28">
      <t>ジョウタイ</t>
    </rPh>
    <rPh sb="33" eb="35">
      <t>シセツ</t>
    </rPh>
    <rPh sb="36" eb="39">
      <t>ロウキュウカ</t>
    </rPh>
    <rPh sb="40" eb="41">
      <t>スス</t>
    </rPh>
    <rPh sb="48" eb="50">
      <t>コンゴ</t>
    </rPh>
    <rPh sb="51" eb="54">
      <t>テイキテキ</t>
    </rPh>
    <rPh sb="55" eb="57">
      <t>トウシ</t>
    </rPh>
    <rPh sb="58" eb="60">
      <t>ヒツヨウ</t>
    </rPh>
    <rPh sb="63" eb="65">
      <t>ミコ</t>
    </rPh>
    <rPh sb="72" eb="74">
      <t>トウシ</t>
    </rPh>
    <rPh sb="75" eb="77">
      <t>ザイセイ</t>
    </rPh>
    <rPh sb="78" eb="80">
      <t>コンゴ</t>
    </rPh>
    <rPh sb="81" eb="82">
      <t>キビ</t>
    </rPh>
    <rPh sb="84" eb="86">
      <t>ジョウキョウ</t>
    </rPh>
    <rPh sb="87" eb="88">
      <t>ツヅ</t>
    </rPh>
    <rPh sb="90" eb="91">
      <t>カンガ</t>
    </rPh>
    <rPh sb="98" eb="101">
      <t>ケイカクテキ</t>
    </rPh>
    <rPh sb="102" eb="104">
      <t>トウシ</t>
    </rPh>
    <rPh sb="105" eb="106">
      <t>オコナ</t>
    </rPh>
    <rPh sb="108" eb="109">
      <t>トモ</t>
    </rPh>
    <rPh sb="111" eb="113">
      <t>シセツ</t>
    </rPh>
    <rPh sb="114" eb="116">
      <t>ユウコウ</t>
    </rPh>
    <rPh sb="116" eb="118">
      <t>カツヨウ</t>
    </rPh>
    <rPh sb="119" eb="121">
      <t>モサク</t>
    </rPh>
    <rPh sb="123" eb="125">
      <t>ヒツヨウ</t>
    </rPh>
    <phoneticPr fontId="5"/>
  </si>
  <si>
    <t>　新型コロナウイルス感染症の影響が続いたため、宿泊者数・利用者数が平時に比べ減少した状況が続いている。
　今後、コロナ後の宿泊利用者の回復に努めると共に、利用者数の拡大に努める必要がある。</t>
    <rPh sb="1" eb="3">
      <t>シンガタ</t>
    </rPh>
    <rPh sb="10" eb="13">
      <t>カンセンショウ</t>
    </rPh>
    <rPh sb="14" eb="16">
      <t>エイキョウ</t>
    </rPh>
    <rPh sb="17" eb="18">
      <t>ツヅ</t>
    </rPh>
    <rPh sb="23" eb="26">
      <t>シュクハクシャ</t>
    </rPh>
    <rPh sb="26" eb="27">
      <t>スウ</t>
    </rPh>
    <rPh sb="28" eb="30">
      <t>リヨウ</t>
    </rPh>
    <rPh sb="30" eb="31">
      <t>シャ</t>
    </rPh>
    <rPh sb="31" eb="32">
      <t>スウ</t>
    </rPh>
    <rPh sb="33" eb="35">
      <t>ヘイジ</t>
    </rPh>
    <rPh sb="36" eb="37">
      <t>クラ</t>
    </rPh>
    <rPh sb="38" eb="40">
      <t>ゲンショウ</t>
    </rPh>
    <rPh sb="42" eb="44">
      <t>ジョウキョウ</t>
    </rPh>
    <rPh sb="45" eb="46">
      <t>ツヅ</t>
    </rPh>
    <rPh sb="53" eb="55">
      <t>コンゴ</t>
    </rPh>
    <rPh sb="59" eb="60">
      <t>ゴ</t>
    </rPh>
    <rPh sb="61" eb="63">
      <t>シュクハク</t>
    </rPh>
    <rPh sb="63" eb="66">
      <t>リヨウシャ</t>
    </rPh>
    <rPh sb="67" eb="69">
      <t>カイフク</t>
    </rPh>
    <rPh sb="70" eb="71">
      <t>ツト</t>
    </rPh>
    <rPh sb="74" eb="75">
      <t>トモ</t>
    </rPh>
    <rPh sb="77" eb="80">
      <t>リヨウシャ</t>
    </rPh>
    <rPh sb="80" eb="81">
      <t>スウ</t>
    </rPh>
    <rPh sb="82" eb="84">
      <t>カクダイ</t>
    </rPh>
    <rPh sb="85" eb="86">
      <t>ツト</t>
    </rPh>
    <rPh sb="88" eb="90">
      <t>ヒツヨウ</t>
    </rPh>
    <phoneticPr fontId="5"/>
  </si>
  <si>
    <t>　令和３年度は、令和２年度に引き続き新型コロナウイルス感染症の影響により、経営状況が悪化した状況が続いている。この影響がいつまで続くか不明であるが、あらゆる方法で利用者の拡大を図る必要がある。
　また、施設の建設から40年が経過しており、老朽化に伴う修繕費の増加で他会計からの繰入金の増加が見込まれるが、施設の改修にあたっては優先順位を明確にし、費用対効果の高い投資になるよう配慮する必要がある。</t>
    <rPh sb="1" eb="3">
      <t>レイワ</t>
    </rPh>
    <rPh sb="4" eb="6">
      <t>ネンド</t>
    </rPh>
    <rPh sb="8" eb="10">
      <t>レイワ</t>
    </rPh>
    <rPh sb="11" eb="13">
      <t>ネンド</t>
    </rPh>
    <rPh sb="14" eb="15">
      <t>ヒ</t>
    </rPh>
    <rPh sb="16" eb="17">
      <t>ツヅ</t>
    </rPh>
    <rPh sb="18" eb="20">
      <t>シンガタ</t>
    </rPh>
    <rPh sb="27" eb="30">
      <t>カンセンショウ</t>
    </rPh>
    <rPh sb="31" eb="33">
      <t>エイキョウ</t>
    </rPh>
    <rPh sb="37" eb="39">
      <t>ケイエイ</t>
    </rPh>
    <rPh sb="39" eb="41">
      <t>ジョウキョウ</t>
    </rPh>
    <rPh sb="42" eb="44">
      <t>アッカ</t>
    </rPh>
    <rPh sb="46" eb="48">
      <t>ジョウキョウ</t>
    </rPh>
    <rPh sb="49" eb="50">
      <t>ツヅ</t>
    </rPh>
    <rPh sb="57" eb="59">
      <t>エイキョウ</t>
    </rPh>
    <rPh sb="64" eb="65">
      <t>ツヅ</t>
    </rPh>
    <rPh sb="67" eb="69">
      <t>フメイ</t>
    </rPh>
    <rPh sb="78" eb="80">
      <t>ホウホウ</t>
    </rPh>
    <rPh sb="81" eb="84">
      <t>リヨウシャ</t>
    </rPh>
    <rPh sb="85" eb="87">
      <t>カクダイ</t>
    </rPh>
    <rPh sb="88" eb="89">
      <t>ハカ</t>
    </rPh>
    <rPh sb="90" eb="92">
      <t>ヒツヨウ</t>
    </rPh>
    <rPh sb="101" eb="103">
      <t>シセツ</t>
    </rPh>
    <rPh sb="104" eb="106">
      <t>ケンセツ</t>
    </rPh>
    <rPh sb="110" eb="111">
      <t>ネン</t>
    </rPh>
    <rPh sb="112" eb="114">
      <t>ケイカ</t>
    </rPh>
    <rPh sb="119" eb="122">
      <t>ロウキュウカ</t>
    </rPh>
    <rPh sb="123" eb="124">
      <t>トモナ</t>
    </rPh>
    <rPh sb="125" eb="127">
      <t>シュウゼン</t>
    </rPh>
    <rPh sb="127" eb="128">
      <t>ヒ</t>
    </rPh>
    <rPh sb="129" eb="131">
      <t>ゾウカ</t>
    </rPh>
    <rPh sb="132" eb="133">
      <t>タ</t>
    </rPh>
    <rPh sb="133" eb="135">
      <t>カイケイ</t>
    </rPh>
    <rPh sb="138" eb="140">
      <t>クリイレ</t>
    </rPh>
    <rPh sb="140" eb="141">
      <t>キン</t>
    </rPh>
    <rPh sb="142" eb="144">
      <t>ゾウカ</t>
    </rPh>
    <rPh sb="145" eb="147">
      <t>ミコ</t>
    </rPh>
    <rPh sb="152" eb="154">
      <t>シセツ</t>
    </rPh>
    <rPh sb="155" eb="157">
      <t>カイシュウ</t>
    </rPh>
    <rPh sb="163" eb="165">
      <t>ユウセン</t>
    </rPh>
    <rPh sb="165" eb="167">
      <t>ジュンイ</t>
    </rPh>
    <rPh sb="168" eb="170">
      <t>メイカク</t>
    </rPh>
    <rPh sb="173" eb="178">
      <t>ヒヨウタイコウカ</t>
    </rPh>
    <rPh sb="179" eb="180">
      <t>タカ</t>
    </rPh>
    <rPh sb="181" eb="183">
      <t>トウシ</t>
    </rPh>
    <rPh sb="188" eb="190">
      <t>ハイリョ</t>
    </rPh>
    <rPh sb="192" eb="19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</si>
</sst>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1190</c:v>
                </c:pt>
                <c:pt idx="1">
                  <c:v>617</c:v>
                </c:pt>
                <c:pt idx="2">
                  <c:v>1403</c:v>
                </c:pt>
                <c:pt idx="3">
                  <c:v>11829</c:v>
                </c:pt>
                <c:pt idx="4">
                  <c:v>12959</c:v>
                </c:pt>
              </c:numCache>
            </c:numRef>
          </c:val>
          <c:extLst>
            <c:ext xmlns:c16="http://schemas.microsoft.com/office/drawing/2014/chart" uri="{C3380CC4-5D6E-409C-BE32-E72D297353CC}">
              <c16:uniqueId val="{00000000-B585-4D8C-BCEB-B599A24CA81B}"/>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3241</c:v>
                </c:pt>
                <c:pt idx="1">
                  <c:v>3438</c:v>
                </c:pt>
                <c:pt idx="2">
                  <c:v>4380</c:v>
                </c:pt>
                <c:pt idx="3">
                  <c:v>183723</c:v>
                </c:pt>
                <c:pt idx="4">
                  <c:v>12421</c:v>
                </c:pt>
              </c:numCache>
            </c:numRef>
          </c:val>
          <c:smooth val="0"/>
          <c:extLst>
            <c:ext xmlns:c16="http://schemas.microsoft.com/office/drawing/2014/chart" uri="{C3380CC4-5D6E-409C-BE32-E72D297353CC}">
              <c16:uniqueId val="{00000001-B585-4D8C-BCEB-B599A24CA81B}"/>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12.1</c:v>
                </c:pt>
                <c:pt idx="1">
                  <c:v>8.8000000000000007</c:v>
                </c:pt>
                <c:pt idx="2">
                  <c:v>8.3000000000000007</c:v>
                </c:pt>
                <c:pt idx="3">
                  <c:v>30.1</c:v>
                </c:pt>
                <c:pt idx="4">
                  <c:v>33.299999999999997</c:v>
                </c:pt>
              </c:numCache>
            </c:numRef>
          </c:val>
          <c:extLst>
            <c:ext xmlns:c16="http://schemas.microsoft.com/office/drawing/2014/chart" uri="{C3380CC4-5D6E-409C-BE32-E72D297353CC}">
              <c16:uniqueId val="{00000000-121C-4075-A109-AB7466A37E3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28.3</c:v>
                </c:pt>
                <c:pt idx="1">
                  <c:v>24.2</c:v>
                </c:pt>
                <c:pt idx="2">
                  <c:v>30.1</c:v>
                </c:pt>
                <c:pt idx="3">
                  <c:v>26</c:v>
                </c:pt>
                <c:pt idx="4">
                  <c:v>32.4</c:v>
                </c:pt>
              </c:numCache>
            </c:numRef>
          </c:val>
          <c:smooth val="0"/>
          <c:extLst>
            <c:ext xmlns:c16="http://schemas.microsoft.com/office/drawing/2014/chart" uri="{C3380CC4-5D6E-409C-BE32-E72D297353CC}">
              <c16:uniqueId val="{00000001-121C-4075-A109-AB7466A37E3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106.3</c:v>
                </c:pt>
                <c:pt idx="1">
                  <c:v>105.6</c:v>
                </c:pt>
                <c:pt idx="2">
                  <c:v>100.6</c:v>
                </c:pt>
                <c:pt idx="3">
                  <c:v>80</c:v>
                </c:pt>
                <c:pt idx="4">
                  <c:v>92.5</c:v>
                </c:pt>
              </c:numCache>
            </c:numRef>
          </c:val>
          <c:extLst>
            <c:ext xmlns:c16="http://schemas.microsoft.com/office/drawing/2014/chart" uri="{C3380CC4-5D6E-409C-BE32-E72D297353CC}">
              <c16:uniqueId val="{00000000-7FE8-4451-8A06-BC52A0BF0AF4}"/>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98.7</c:v>
                </c:pt>
                <c:pt idx="1">
                  <c:v>100.3</c:v>
                </c:pt>
                <c:pt idx="2">
                  <c:v>100.9</c:v>
                </c:pt>
                <c:pt idx="3">
                  <c:v>78.7</c:v>
                </c:pt>
                <c:pt idx="4">
                  <c:v>111</c:v>
                </c:pt>
              </c:numCache>
            </c:numRef>
          </c:val>
          <c:smooth val="0"/>
          <c:extLst>
            <c:ext xmlns:c16="http://schemas.microsoft.com/office/drawing/2014/chart" uri="{C3380CC4-5D6E-409C-BE32-E72D297353CC}">
              <c16:uniqueId val="{00000001-7FE8-4451-8A06-BC52A0BF0AF4}"/>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8861</c:v>
                </c:pt>
                <c:pt idx="1">
                  <c:v>14725</c:v>
                </c:pt>
                <c:pt idx="2">
                  <c:v>-19658</c:v>
                </c:pt>
                <c:pt idx="3">
                  <c:v>-193611</c:v>
                </c:pt>
                <c:pt idx="4">
                  <c:v>-98897</c:v>
                </c:pt>
              </c:numCache>
            </c:numRef>
          </c:val>
          <c:extLst>
            <c:ext xmlns:c16="http://schemas.microsoft.com/office/drawing/2014/chart" uri="{C3380CC4-5D6E-409C-BE32-E72D297353CC}">
              <c16:uniqueId val="{00000000-3DF6-4CEC-AC27-1E79F9FC3130}"/>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1558</c:v>
                </c:pt>
                <c:pt idx="1">
                  <c:v>-202</c:v>
                </c:pt>
                <c:pt idx="2">
                  <c:v>-9940</c:v>
                </c:pt>
                <c:pt idx="3">
                  <c:v>-586204</c:v>
                </c:pt>
                <c:pt idx="4">
                  <c:v>-35347</c:v>
                </c:pt>
              </c:numCache>
            </c:numRef>
          </c:val>
          <c:smooth val="0"/>
          <c:extLst>
            <c:ext xmlns:c16="http://schemas.microsoft.com/office/drawing/2014/chart" uri="{C3380CC4-5D6E-409C-BE32-E72D297353CC}">
              <c16:uniqueId val="{00000001-3DF6-4CEC-AC27-1E79F9FC3130}"/>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2</c:v>
                </c:pt>
                <c:pt idx="1">
                  <c:v>3.2</c:v>
                </c:pt>
                <c:pt idx="2">
                  <c:v>-4.5999999999999996</c:v>
                </c:pt>
                <c:pt idx="3">
                  <c:v>-90.3</c:v>
                </c:pt>
                <c:pt idx="4">
                  <c:v>-23.2</c:v>
                </c:pt>
              </c:numCache>
            </c:numRef>
          </c:val>
          <c:extLst>
            <c:ext xmlns:c16="http://schemas.microsoft.com/office/drawing/2014/chart" uri="{C3380CC4-5D6E-409C-BE32-E72D297353CC}">
              <c16:uniqueId val="{00000000-3CA3-4487-867C-F81C5B385262}"/>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-24.6</c:v>
                </c:pt>
                <c:pt idx="1">
                  <c:v>-38.700000000000003</c:v>
                </c:pt>
                <c:pt idx="2">
                  <c:v>-51.3</c:v>
                </c:pt>
                <c:pt idx="3">
                  <c:v>-192.5</c:v>
                </c:pt>
                <c:pt idx="4">
                  <c:v>-46.2</c:v>
                </c:pt>
              </c:numCache>
            </c:numRef>
          </c:val>
          <c:smooth val="0"/>
          <c:extLst>
            <c:ext xmlns:c16="http://schemas.microsoft.com/office/drawing/2014/chart" uri="{C3380CC4-5D6E-409C-BE32-E72D297353CC}">
              <c16:uniqueId val="{00000001-3CA3-4487-867C-F81C5B385262}"/>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36.9</c:v>
                </c:pt>
                <c:pt idx="1">
                  <c:v>36</c:v>
                </c:pt>
                <c:pt idx="2">
                  <c:v>41.7</c:v>
                </c:pt>
                <c:pt idx="3">
                  <c:v>65.400000000000006</c:v>
                </c:pt>
                <c:pt idx="4">
                  <c:v>62.4</c:v>
                </c:pt>
              </c:numCache>
            </c:numRef>
          </c:val>
          <c:extLst>
            <c:ext xmlns:c16="http://schemas.microsoft.com/office/drawing/2014/chart" uri="{C3380CC4-5D6E-409C-BE32-E72D297353CC}">
              <c16:uniqueId val="{00000000-F208-4293-ADBC-69EAA71F166D}"/>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38.9</c:v>
                </c:pt>
                <c:pt idx="1">
                  <c:v>39.1</c:v>
                </c:pt>
                <c:pt idx="2">
                  <c:v>47.7</c:v>
                </c:pt>
                <c:pt idx="3">
                  <c:v>141.19999999999999</c:v>
                </c:pt>
                <c:pt idx="4">
                  <c:v>75.8</c:v>
                </c:pt>
              </c:numCache>
            </c:numRef>
          </c:val>
          <c:smooth val="0"/>
          <c:extLst>
            <c:ext xmlns:c16="http://schemas.microsoft.com/office/drawing/2014/chart" uri="{C3380CC4-5D6E-409C-BE32-E72D297353CC}">
              <c16:uniqueId val="{00000001-F208-4293-ADBC-69EAA71F166D}"/>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15.9</c:v>
                </c:pt>
                <c:pt idx="1">
                  <c:v>16.5</c:v>
                </c:pt>
                <c:pt idx="2">
                  <c:v>15.8</c:v>
                </c:pt>
                <c:pt idx="3">
                  <c:v>8.6999999999999993</c:v>
                </c:pt>
                <c:pt idx="4">
                  <c:v>9.1</c:v>
                </c:pt>
              </c:numCache>
            </c:numRef>
          </c:val>
          <c:extLst>
            <c:ext xmlns:c16="http://schemas.microsoft.com/office/drawing/2014/chart" uri="{C3380CC4-5D6E-409C-BE32-E72D297353CC}">
              <c16:uniqueId val="{00000000-1451-4A74-A276-0CAFD18A4B86}"/>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15.6</c:v>
                </c:pt>
                <c:pt idx="1">
                  <c:v>14.2</c:v>
                </c:pt>
                <c:pt idx="2">
                  <c:v>13.2</c:v>
                </c:pt>
                <c:pt idx="3">
                  <c:v>14.5</c:v>
                </c:pt>
                <c:pt idx="4">
                  <c:v>6.5</c:v>
                </c:pt>
              </c:numCache>
            </c:numRef>
          </c:val>
          <c:smooth val="0"/>
          <c:extLst>
            <c:ext xmlns:c16="http://schemas.microsoft.com/office/drawing/2014/chart" uri="{C3380CC4-5D6E-409C-BE32-E72D297353CC}">
              <c16:uniqueId val="{00000001-1451-4A74-A276-0CAFD18A4B86}"/>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721-41A8-9B52-E0E1B44BE947}"/>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19.100000000000001</c:v>
                </c:pt>
                <c:pt idx="1">
                  <c:v>8.5</c:v>
                </c:pt>
                <c:pt idx="2">
                  <c:v>0</c:v>
                </c:pt>
                <c:pt idx="3">
                  <c:v>48.5</c:v>
                </c:pt>
                <c:pt idx="4">
                  <c:v>0</c:v>
                </c:pt>
              </c:numCache>
            </c:numRef>
          </c:val>
          <c:smooth val="0"/>
          <c:extLst>
            <c:ext xmlns:c16="http://schemas.microsoft.com/office/drawing/2014/chart" uri="{C3380CC4-5D6E-409C-BE32-E72D297353CC}">
              <c16:uniqueId val="{00000001-6721-41A8-9B52-E0E1B44BE947}"/>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CD2A-4D8A-B4A6-C16EF9ABEE65}"/>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CD2A-4D8A-B4A6-C16EF9ABEE65}"/>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1524-4A85-BE13-CC36DC00DB0C}"/>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1524-4A85-BE13-CC36DC00DB0C}"/>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7.1999999999999998E-3</c:v>
                </c:pt>
                <c:pt idx="1">
                  <c:v>1.03E-2</c:v>
                </c:pt>
                <c:pt idx="2">
                  <c:v>7.4999999999999997E-3</c:v>
                </c:pt>
                <c:pt idx="3">
                  <c:v>1.5100000000000001E-2</c:v>
                </c:pt>
                <c:pt idx="4">
                  <c:v>1.61E-2</c:v>
                </c:pt>
              </c:numCache>
            </c:numRef>
          </c:val>
          <c:smooth val="0"/>
          <c:extLst>
            <c:ext xmlns:c16="http://schemas.microsoft.com/office/drawing/2014/chart" uri="{C3380CC4-5D6E-409C-BE32-E72D297353CC}">
              <c16:uniqueId val="{00000000-651D-4BC3-8BD6-5721238482B6}"/>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0</c:v>
                </c:pt>
                <c:pt idx="1">
                  <c:v>3.8999999999999998E-3</c:v>
                </c:pt>
                <c:pt idx="2">
                  <c:v>3.5999999999999999E-3</c:v>
                </c:pt>
                <c:pt idx="3">
                  <c:v>2.8999999999999998E-3</c:v>
                </c:pt>
                <c:pt idx="4">
                  <c:v>3.5999999999999999E-3</c:v>
                </c:pt>
              </c:numCache>
            </c:numRef>
          </c:val>
          <c:smooth val="0"/>
          <c:extLst>
            <c:ext xmlns:c16="http://schemas.microsoft.com/office/drawing/2014/chart" uri="{C3380CC4-5D6E-409C-BE32-E72D297353CC}">
              <c16:uniqueId val="{00000001-651D-4BC3-8BD6-5721238482B6}"/>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BZ1" zoomScaleNormal="100" zoomScaleSheetLayoutView="70" workbookViewId="0">
      <selection activeCell="NI49" sqref="NI49:NW6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5" t="s">
        <v>0</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c r="IR2" s="125"/>
      <c r="IS2" s="125"/>
      <c r="IT2" s="125"/>
      <c r="IU2" s="125"/>
      <c r="IV2" s="125"/>
      <c r="IW2" s="125"/>
      <c r="IX2" s="125"/>
      <c r="IY2" s="125"/>
      <c r="IZ2" s="125"/>
      <c r="JA2" s="125"/>
      <c r="JB2" s="125"/>
      <c r="JC2" s="125"/>
      <c r="JD2" s="125"/>
      <c r="JE2" s="125"/>
      <c r="JF2" s="125"/>
      <c r="JG2" s="125"/>
      <c r="JH2" s="125"/>
      <c r="JI2" s="125"/>
      <c r="JJ2" s="125"/>
      <c r="JK2" s="125"/>
      <c r="JL2" s="125"/>
      <c r="JM2" s="125"/>
      <c r="JN2" s="125"/>
      <c r="JO2" s="125"/>
      <c r="JP2" s="125"/>
      <c r="JQ2" s="125"/>
      <c r="JR2" s="125"/>
      <c r="JS2" s="125"/>
      <c r="JT2" s="125"/>
      <c r="JU2" s="125"/>
      <c r="JV2" s="125"/>
      <c r="JW2" s="125"/>
      <c r="JX2" s="125"/>
      <c r="JY2" s="125"/>
      <c r="JZ2" s="125"/>
      <c r="KA2" s="125"/>
      <c r="KB2" s="125"/>
      <c r="KC2" s="125"/>
      <c r="KD2" s="125"/>
      <c r="KE2" s="125"/>
      <c r="KF2" s="125"/>
      <c r="KG2" s="125"/>
      <c r="KH2" s="125"/>
      <c r="KI2" s="125"/>
      <c r="KJ2" s="125"/>
      <c r="KK2" s="125"/>
      <c r="KL2" s="125"/>
      <c r="KM2" s="125"/>
      <c r="KN2" s="125"/>
      <c r="KO2" s="125"/>
      <c r="KP2" s="125"/>
      <c r="KQ2" s="125"/>
      <c r="KR2" s="125"/>
      <c r="KS2" s="125"/>
      <c r="KT2" s="125"/>
      <c r="KU2" s="125"/>
      <c r="KV2" s="125"/>
      <c r="KW2" s="125"/>
      <c r="KX2" s="125"/>
      <c r="KY2" s="125"/>
      <c r="KZ2" s="125"/>
      <c r="LA2" s="125"/>
      <c r="LB2" s="125"/>
      <c r="LC2" s="125"/>
      <c r="LD2" s="125"/>
      <c r="LE2" s="125"/>
      <c r="LF2" s="125"/>
      <c r="LG2" s="125"/>
      <c r="LH2" s="125"/>
      <c r="LI2" s="125"/>
      <c r="LJ2" s="125"/>
      <c r="LK2" s="125"/>
      <c r="LL2" s="125"/>
      <c r="LM2" s="125"/>
      <c r="LN2" s="125"/>
      <c r="LO2" s="125"/>
      <c r="LP2" s="125"/>
      <c r="LQ2" s="125"/>
      <c r="LR2" s="125"/>
      <c r="LS2" s="125"/>
      <c r="LT2" s="125"/>
      <c r="LU2" s="125"/>
      <c r="LV2" s="125"/>
      <c r="LW2" s="125"/>
      <c r="LX2" s="125"/>
      <c r="LY2" s="125"/>
      <c r="LZ2" s="125"/>
      <c r="MA2" s="125"/>
      <c r="MB2" s="125"/>
      <c r="MC2" s="125"/>
      <c r="MD2" s="125"/>
      <c r="ME2" s="125"/>
      <c r="MF2" s="125"/>
      <c r="MG2" s="125"/>
      <c r="MH2" s="125"/>
      <c r="MI2" s="125"/>
      <c r="MJ2" s="125"/>
      <c r="MK2" s="125"/>
      <c r="ML2" s="125"/>
      <c r="MM2" s="125"/>
      <c r="MN2" s="125"/>
      <c r="MO2" s="125"/>
      <c r="MP2" s="125"/>
      <c r="MQ2" s="125"/>
      <c r="MR2" s="125"/>
      <c r="MS2" s="125"/>
      <c r="MT2" s="125"/>
      <c r="MU2" s="125"/>
      <c r="MV2" s="125"/>
      <c r="MW2" s="125"/>
      <c r="MX2" s="125"/>
      <c r="MY2" s="125"/>
      <c r="MZ2" s="125"/>
      <c r="NA2" s="125"/>
      <c r="NB2" s="125"/>
      <c r="NC2" s="125"/>
      <c r="ND2" s="125"/>
      <c r="NE2" s="125"/>
      <c r="NF2" s="125"/>
      <c r="NG2" s="125"/>
      <c r="NH2" s="125"/>
      <c r="NI2" s="125"/>
      <c r="NJ2" s="125"/>
      <c r="NK2" s="125"/>
      <c r="NL2" s="125"/>
      <c r="NM2" s="125"/>
      <c r="NN2" s="125"/>
      <c r="NO2" s="125"/>
      <c r="NP2" s="125"/>
      <c r="NQ2" s="125"/>
      <c r="NR2" s="125"/>
      <c r="NS2" s="125"/>
      <c r="NT2" s="125"/>
      <c r="NU2" s="125"/>
      <c r="NV2" s="125"/>
      <c r="NW2" s="125"/>
    </row>
    <row r="3" spans="1:387" ht="9.75" customHeight="1" x14ac:dyDescent="0.15">
      <c r="A3" s="2"/>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c r="IW3" s="125"/>
      <c r="IX3" s="125"/>
      <c r="IY3" s="125"/>
      <c r="IZ3" s="125"/>
      <c r="JA3" s="125"/>
      <c r="JB3" s="125"/>
      <c r="JC3" s="125"/>
      <c r="JD3" s="125"/>
      <c r="JE3" s="125"/>
      <c r="JF3" s="125"/>
      <c r="JG3" s="125"/>
      <c r="JH3" s="125"/>
      <c r="JI3" s="125"/>
      <c r="JJ3" s="125"/>
      <c r="JK3" s="125"/>
      <c r="JL3" s="125"/>
      <c r="JM3" s="125"/>
      <c r="JN3" s="125"/>
      <c r="JO3" s="125"/>
      <c r="JP3" s="125"/>
      <c r="JQ3" s="125"/>
      <c r="JR3" s="125"/>
      <c r="JS3" s="125"/>
      <c r="JT3" s="125"/>
      <c r="JU3" s="125"/>
      <c r="JV3" s="125"/>
      <c r="JW3" s="125"/>
      <c r="JX3" s="125"/>
      <c r="JY3" s="125"/>
      <c r="JZ3" s="125"/>
      <c r="KA3" s="125"/>
      <c r="KB3" s="125"/>
      <c r="KC3" s="125"/>
      <c r="KD3" s="125"/>
      <c r="KE3" s="125"/>
      <c r="KF3" s="125"/>
      <c r="KG3" s="125"/>
      <c r="KH3" s="125"/>
      <c r="KI3" s="125"/>
      <c r="KJ3" s="125"/>
      <c r="KK3" s="125"/>
      <c r="KL3" s="125"/>
      <c r="KM3" s="125"/>
      <c r="KN3" s="125"/>
      <c r="KO3" s="125"/>
      <c r="KP3" s="125"/>
      <c r="KQ3" s="125"/>
      <c r="KR3" s="125"/>
      <c r="KS3" s="125"/>
      <c r="KT3" s="125"/>
      <c r="KU3" s="125"/>
      <c r="KV3" s="125"/>
      <c r="KW3" s="125"/>
      <c r="KX3" s="125"/>
      <c r="KY3" s="125"/>
      <c r="KZ3" s="125"/>
      <c r="LA3" s="125"/>
      <c r="LB3" s="125"/>
      <c r="LC3" s="125"/>
      <c r="LD3" s="125"/>
      <c r="LE3" s="125"/>
      <c r="LF3" s="125"/>
      <c r="LG3" s="125"/>
      <c r="LH3" s="125"/>
      <c r="LI3" s="125"/>
      <c r="LJ3" s="125"/>
      <c r="LK3" s="125"/>
      <c r="LL3" s="125"/>
      <c r="LM3" s="125"/>
      <c r="LN3" s="125"/>
      <c r="LO3" s="125"/>
      <c r="LP3" s="125"/>
      <c r="LQ3" s="125"/>
      <c r="LR3" s="125"/>
      <c r="LS3" s="125"/>
      <c r="LT3" s="125"/>
      <c r="LU3" s="125"/>
      <c r="LV3" s="125"/>
      <c r="LW3" s="125"/>
      <c r="LX3" s="125"/>
      <c r="LY3" s="125"/>
      <c r="LZ3" s="125"/>
      <c r="MA3" s="125"/>
      <c r="MB3" s="125"/>
      <c r="MC3" s="125"/>
      <c r="MD3" s="125"/>
      <c r="ME3" s="125"/>
      <c r="MF3" s="125"/>
      <c r="MG3" s="125"/>
      <c r="MH3" s="125"/>
      <c r="MI3" s="125"/>
      <c r="MJ3" s="125"/>
      <c r="MK3" s="125"/>
      <c r="ML3" s="125"/>
      <c r="MM3" s="125"/>
      <c r="MN3" s="125"/>
      <c r="MO3" s="125"/>
      <c r="MP3" s="125"/>
      <c r="MQ3" s="125"/>
      <c r="MR3" s="125"/>
      <c r="MS3" s="125"/>
      <c r="MT3" s="125"/>
      <c r="MU3" s="125"/>
      <c r="MV3" s="125"/>
      <c r="MW3" s="125"/>
      <c r="MX3" s="125"/>
      <c r="MY3" s="125"/>
      <c r="MZ3" s="125"/>
      <c r="NA3" s="125"/>
      <c r="NB3" s="125"/>
      <c r="NC3" s="125"/>
      <c r="ND3" s="125"/>
      <c r="NE3" s="125"/>
      <c r="NF3" s="125"/>
      <c r="NG3" s="125"/>
      <c r="NH3" s="125"/>
      <c r="NI3" s="125"/>
      <c r="NJ3" s="125"/>
      <c r="NK3" s="125"/>
      <c r="NL3" s="125"/>
      <c r="NM3" s="125"/>
      <c r="NN3" s="125"/>
      <c r="NO3" s="125"/>
      <c r="NP3" s="125"/>
      <c r="NQ3" s="125"/>
      <c r="NR3" s="125"/>
      <c r="NS3" s="125"/>
      <c r="NT3" s="125"/>
      <c r="NU3" s="125"/>
      <c r="NV3" s="125"/>
      <c r="NW3" s="125"/>
    </row>
    <row r="4" spans="1:387" ht="9.75" customHeight="1" x14ac:dyDescent="0.15">
      <c r="A4" s="2"/>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c r="IR4" s="125"/>
      <c r="IS4" s="125"/>
      <c r="IT4" s="125"/>
      <c r="IU4" s="125"/>
      <c r="IV4" s="125"/>
      <c r="IW4" s="125"/>
      <c r="IX4" s="125"/>
      <c r="IY4" s="125"/>
      <c r="IZ4" s="125"/>
      <c r="JA4" s="125"/>
      <c r="JB4" s="125"/>
      <c r="JC4" s="125"/>
      <c r="JD4" s="125"/>
      <c r="JE4" s="125"/>
      <c r="JF4" s="125"/>
      <c r="JG4" s="125"/>
      <c r="JH4" s="125"/>
      <c r="JI4" s="125"/>
      <c r="JJ4" s="125"/>
      <c r="JK4" s="125"/>
      <c r="JL4" s="125"/>
      <c r="JM4" s="125"/>
      <c r="JN4" s="125"/>
      <c r="JO4" s="125"/>
      <c r="JP4" s="125"/>
      <c r="JQ4" s="125"/>
      <c r="JR4" s="125"/>
      <c r="JS4" s="125"/>
      <c r="JT4" s="125"/>
      <c r="JU4" s="125"/>
      <c r="JV4" s="125"/>
      <c r="JW4" s="125"/>
      <c r="JX4" s="125"/>
      <c r="JY4" s="125"/>
      <c r="JZ4" s="125"/>
      <c r="KA4" s="125"/>
      <c r="KB4" s="125"/>
      <c r="KC4" s="125"/>
      <c r="KD4" s="125"/>
      <c r="KE4" s="125"/>
      <c r="KF4" s="125"/>
      <c r="KG4" s="125"/>
      <c r="KH4" s="125"/>
      <c r="KI4" s="125"/>
      <c r="KJ4" s="125"/>
      <c r="KK4" s="125"/>
      <c r="KL4" s="125"/>
      <c r="KM4" s="125"/>
      <c r="KN4" s="125"/>
      <c r="KO4" s="125"/>
      <c r="KP4" s="125"/>
      <c r="KQ4" s="125"/>
      <c r="KR4" s="125"/>
      <c r="KS4" s="125"/>
      <c r="KT4" s="125"/>
      <c r="KU4" s="125"/>
      <c r="KV4" s="125"/>
      <c r="KW4" s="125"/>
      <c r="KX4" s="125"/>
      <c r="KY4" s="125"/>
      <c r="KZ4" s="125"/>
      <c r="LA4" s="125"/>
      <c r="LB4" s="125"/>
      <c r="LC4" s="125"/>
      <c r="LD4" s="125"/>
      <c r="LE4" s="125"/>
      <c r="LF4" s="125"/>
      <c r="LG4" s="125"/>
      <c r="LH4" s="125"/>
      <c r="LI4" s="125"/>
      <c r="LJ4" s="125"/>
      <c r="LK4" s="125"/>
      <c r="LL4" s="125"/>
      <c r="LM4" s="125"/>
      <c r="LN4" s="125"/>
      <c r="LO4" s="125"/>
      <c r="LP4" s="125"/>
      <c r="LQ4" s="125"/>
      <c r="LR4" s="125"/>
      <c r="LS4" s="125"/>
      <c r="LT4" s="125"/>
      <c r="LU4" s="125"/>
      <c r="LV4" s="125"/>
      <c r="LW4" s="125"/>
      <c r="LX4" s="125"/>
      <c r="LY4" s="125"/>
      <c r="LZ4" s="125"/>
      <c r="MA4" s="125"/>
      <c r="MB4" s="125"/>
      <c r="MC4" s="125"/>
      <c r="MD4" s="125"/>
      <c r="ME4" s="125"/>
      <c r="MF4" s="125"/>
      <c r="MG4" s="125"/>
      <c r="MH4" s="125"/>
      <c r="MI4" s="125"/>
      <c r="MJ4" s="125"/>
      <c r="MK4" s="125"/>
      <c r="ML4" s="125"/>
      <c r="MM4" s="125"/>
      <c r="MN4" s="125"/>
      <c r="MO4" s="125"/>
      <c r="MP4" s="125"/>
      <c r="MQ4" s="125"/>
      <c r="MR4" s="125"/>
      <c r="MS4" s="125"/>
      <c r="MT4" s="125"/>
      <c r="MU4" s="125"/>
      <c r="MV4" s="125"/>
      <c r="MW4" s="125"/>
      <c r="MX4" s="125"/>
      <c r="MY4" s="125"/>
      <c r="MZ4" s="125"/>
      <c r="NA4" s="125"/>
      <c r="NB4" s="125"/>
      <c r="NC4" s="125"/>
      <c r="ND4" s="125"/>
      <c r="NE4" s="125"/>
      <c r="NF4" s="125"/>
      <c r="NG4" s="125"/>
      <c r="NH4" s="125"/>
      <c r="NI4" s="125"/>
      <c r="NJ4" s="125"/>
      <c r="NK4" s="125"/>
      <c r="NL4" s="125"/>
      <c r="NM4" s="125"/>
      <c r="NN4" s="125"/>
      <c r="NO4" s="125"/>
      <c r="NP4" s="125"/>
      <c r="NQ4" s="125"/>
      <c r="NR4" s="125"/>
      <c r="NS4" s="125"/>
      <c r="NT4" s="125"/>
      <c r="NU4" s="125"/>
      <c r="NV4" s="125"/>
      <c r="NW4" s="125"/>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6" t="str">
        <f>データ!H6&amp;"　"&amp;データ!I6</f>
        <v>愛媛県伊予市　都市総合文化施設</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c r="DJ6" s="126"/>
      <c r="DK6" s="126"/>
      <c r="DL6" s="126"/>
      <c r="DM6" s="126"/>
      <c r="DN6" s="126"/>
      <c r="DO6" s="126"/>
      <c r="DP6" s="126"/>
      <c r="DQ6" s="126"/>
      <c r="DR6" s="126"/>
      <c r="DS6" s="126"/>
      <c r="DT6" s="126"/>
      <c r="DU6" s="126"/>
      <c r="DV6" s="126"/>
      <c r="DW6" s="126"/>
      <c r="DX6" s="126"/>
      <c r="DY6" s="126"/>
      <c r="DZ6" s="126"/>
      <c r="EA6" s="126"/>
      <c r="EB6" s="126"/>
      <c r="EC6" s="126"/>
      <c r="ED6" s="126"/>
      <c r="EE6" s="126"/>
      <c r="EF6" s="126"/>
      <c r="EG6" s="126"/>
      <c r="EH6" s="126"/>
      <c r="EI6" s="126"/>
      <c r="EJ6" s="126"/>
      <c r="EK6" s="126"/>
      <c r="EL6" s="126"/>
      <c r="EM6" s="126"/>
      <c r="EN6" s="126"/>
      <c r="EO6" s="126"/>
      <c r="EP6" s="126"/>
      <c r="EQ6" s="126"/>
      <c r="ER6" s="126"/>
      <c r="ES6" s="126"/>
      <c r="ET6" s="126"/>
      <c r="EU6" s="126"/>
      <c r="EV6" s="126"/>
      <c r="EW6" s="126"/>
      <c r="EX6" s="126"/>
      <c r="EY6" s="126"/>
      <c r="EZ6" s="126"/>
      <c r="FA6" s="126"/>
      <c r="FB6" s="126"/>
      <c r="FC6" s="126"/>
      <c r="FD6" s="126"/>
      <c r="FE6" s="126"/>
      <c r="FF6" s="126"/>
      <c r="FG6" s="126"/>
      <c r="FH6" s="126"/>
      <c r="FI6" s="126"/>
      <c r="FJ6" s="126"/>
      <c r="FK6" s="126"/>
      <c r="FL6" s="126"/>
      <c r="FM6" s="126"/>
      <c r="FN6" s="126"/>
      <c r="FO6" s="126"/>
      <c r="FP6" s="126"/>
      <c r="FQ6" s="126"/>
      <c r="FR6" s="126"/>
      <c r="FS6" s="126"/>
      <c r="FT6" s="126"/>
      <c r="FU6" s="126"/>
      <c r="FV6" s="126"/>
      <c r="FW6" s="126"/>
      <c r="FX6" s="126"/>
      <c r="FY6" s="126"/>
      <c r="FZ6" s="126"/>
      <c r="GA6" s="126"/>
      <c r="GB6" s="126"/>
      <c r="GC6" s="126"/>
      <c r="GD6" s="126"/>
      <c r="GE6" s="126"/>
      <c r="GF6" s="126"/>
      <c r="GG6" s="126"/>
      <c r="GH6" s="126"/>
      <c r="GI6" s="126"/>
      <c r="GJ6" s="126"/>
      <c r="GK6" s="126"/>
      <c r="GL6" s="126"/>
      <c r="GM6" s="126"/>
      <c r="GN6" s="126"/>
      <c r="GO6" s="126"/>
      <c r="GP6" s="126"/>
      <c r="GQ6" s="126"/>
      <c r="GR6" s="126"/>
      <c r="GS6" s="126"/>
      <c r="GT6" s="126"/>
      <c r="GU6" s="126"/>
      <c r="GV6" s="126"/>
      <c r="GW6" s="126"/>
      <c r="GX6" s="12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17" t="s">
        <v>9</v>
      </c>
      <c r="NJ7" s="118"/>
      <c r="NK7" s="118"/>
      <c r="NL7" s="118"/>
      <c r="NM7" s="118"/>
      <c r="NN7" s="118"/>
      <c r="NO7" s="118"/>
      <c r="NP7" s="118"/>
      <c r="NQ7" s="118"/>
      <c r="NR7" s="118"/>
      <c r="NS7" s="118"/>
      <c r="NT7" s="118"/>
      <c r="NU7" s="118"/>
      <c r="NV7" s="119"/>
    </row>
    <row r="8" spans="1:387"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観光施設事業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休養宿泊施設</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88" t="str">
        <f>データ!M7</f>
        <v>Ａ２Ｂ１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4837</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f>データ!U7</f>
        <v>38.200000000000003</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3" t="s">
        <v>10</v>
      </c>
      <c r="NJ8" s="124"/>
      <c r="NK8" s="107" t="s">
        <v>11</v>
      </c>
      <c r="NL8" s="107"/>
      <c r="NM8" s="107"/>
      <c r="NN8" s="107"/>
      <c r="NO8" s="107"/>
      <c r="NP8" s="107"/>
      <c r="NQ8" s="107"/>
      <c r="NR8" s="107"/>
      <c r="NS8" s="107"/>
      <c r="NT8" s="107"/>
      <c r="NU8" s="107"/>
      <c r="NV8" s="108"/>
    </row>
    <row r="9" spans="1:387" ht="18.75" customHeight="1" x14ac:dyDescent="0.15">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11058</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275</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79.599999999999994</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145</v>
      </c>
      <c r="NJ15" s="77"/>
      <c r="NK15" s="77"/>
      <c r="NL15" s="77"/>
      <c r="NM15" s="77"/>
      <c r="NN15" s="77"/>
      <c r="NO15" s="77"/>
      <c r="NP15" s="77"/>
      <c r="NQ15" s="77"/>
      <c r="NR15" s="77"/>
      <c r="NS15" s="77"/>
      <c r="NT15" s="77"/>
      <c r="NU15" s="77"/>
      <c r="NV15" s="77"/>
      <c r="NW15" s="78"/>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15">
      <c r="A30" s="2"/>
      <c r="B30" s="9"/>
      <c r="C30" s="2"/>
      <c r="D30" s="2"/>
      <c r="E30" s="2"/>
      <c r="F30" s="2"/>
      <c r="I30" s="2"/>
      <c r="J30" s="2"/>
      <c r="K30" s="2"/>
      <c r="L30" s="2"/>
      <c r="M30" s="2"/>
      <c r="N30" s="2"/>
      <c r="O30" s="2"/>
      <c r="P30" s="2"/>
      <c r="Q30" s="2"/>
      <c r="R30" s="70" t="str">
        <f>データ!$B$11</f>
        <v>H29</v>
      </c>
      <c r="S30" s="70"/>
      <c r="T30" s="70"/>
      <c r="U30" s="70"/>
      <c r="V30" s="70"/>
      <c r="W30" s="70"/>
      <c r="X30" s="70"/>
      <c r="Y30" s="70"/>
      <c r="Z30" s="70"/>
      <c r="AA30" s="70"/>
      <c r="AB30" s="70"/>
      <c r="AC30" s="70"/>
      <c r="AD30" s="70"/>
      <c r="AE30" s="70"/>
      <c r="AF30" s="70" t="str">
        <f>データ!$C$11</f>
        <v>H30</v>
      </c>
      <c r="AG30" s="70"/>
      <c r="AH30" s="70"/>
      <c r="AI30" s="70"/>
      <c r="AJ30" s="70"/>
      <c r="AK30" s="70"/>
      <c r="AL30" s="70"/>
      <c r="AM30" s="70"/>
      <c r="AN30" s="70"/>
      <c r="AO30" s="70"/>
      <c r="AP30" s="70"/>
      <c r="AQ30" s="70"/>
      <c r="AR30" s="70"/>
      <c r="AS30" s="70"/>
      <c r="AT30" s="70" t="str">
        <f>データ!$D$11</f>
        <v>R01</v>
      </c>
      <c r="AU30" s="70"/>
      <c r="AV30" s="70"/>
      <c r="AW30" s="70"/>
      <c r="AX30" s="70"/>
      <c r="AY30" s="70"/>
      <c r="AZ30" s="70"/>
      <c r="BA30" s="70"/>
      <c r="BB30" s="70"/>
      <c r="BC30" s="70"/>
      <c r="BD30" s="70"/>
      <c r="BE30" s="70"/>
      <c r="BF30" s="70"/>
      <c r="BG30" s="70"/>
      <c r="BH30" s="70" t="str">
        <f>データ!$E$11</f>
        <v>R02</v>
      </c>
      <c r="BI30" s="70"/>
      <c r="BJ30" s="70"/>
      <c r="BK30" s="70"/>
      <c r="BL30" s="70"/>
      <c r="BM30" s="70"/>
      <c r="BN30" s="70"/>
      <c r="BO30" s="70"/>
      <c r="BP30" s="70"/>
      <c r="BQ30" s="70"/>
      <c r="BR30" s="70"/>
      <c r="BS30" s="70"/>
      <c r="BT30" s="70"/>
      <c r="BU30" s="70"/>
      <c r="BV30" s="70" t="str">
        <f>データ!$F$11</f>
        <v>R03</v>
      </c>
      <c r="BW30" s="70"/>
      <c r="BX30" s="70"/>
      <c r="BY30" s="70"/>
      <c r="BZ30" s="70"/>
      <c r="CA30" s="70"/>
      <c r="CB30" s="70"/>
      <c r="CC30" s="70"/>
      <c r="CD30" s="70"/>
      <c r="CE30" s="70"/>
      <c r="CF30" s="70"/>
      <c r="CG30" s="70"/>
      <c r="CH30" s="70"/>
      <c r="CI30" s="70"/>
      <c r="CJ30" s="2"/>
      <c r="CK30" s="2"/>
      <c r="CL30" s="2"/>
      <c r="CM30" s="2"/>
      <c r="CN30" s="2"/>
      <c r="CO30" s="2"/>
      <c r="CP30" s="2"/>
      <c r="CQ30" s="2"/>
      <c r="CR30" s="2"/>
      <c r="CS30" s="2"/>
      <c r="CT30" s="2"/>
      <c r="CU30" s="2"/>
      <c r="CV30" s="2"/>
      <c r="CW30" s="2"/>
      <c r="CX30" s="2"/>
      <c r="CY30" s="2"/>
      <c r="CZ30" s="2"/>
      <c r="DA30" s="2"/>
      <c r="DB30" s="2"/>
      <c r="DC30" s="2"/>
      <c r="DD30" s="2"/>
      <c r="DE30" s="2"/>
      <c r="DF30" s="70" t="str">
        <f>データ!$B$11</f>
        <v>H29</v>
      </c>
      <c r="DG30" s="70"/>
      <c r="DH30" s="70"/>
      <c r="DI30" s="70"/>
      <c r="DJ30" s="70"/>
      <c r="DK30" s="70"/>
      <c r="DL30" s="70"/>
      <c r="DM30" s="70"/>
      <c r="DN30" s="70"/>
      <c r="DO30" s="70"/>
      <c r="DP30" s="70"/>
      <c r="DQ30" s="70"/>
      <c r="DR30" s="70"/>
      <c r="DS30" s="70"/>
      <c r="DT30" s="70" t="str">
        <f>データ!$C$11</f>
        <v>H30</v>
      </c>
      <c r="DU30" s="70"/>
      <c r="DV30" s="70"/>
      <c r="DW30" s="70"/>
      <c r="DX30" s="70"/>
      <c r="DY30" s="70"/>
      <c r="DZ30" s="70"/>
      <c r="EA30" s="70"/>
      <c r="EB30" s="70"/>
      <c r="EC30" s="70"/>
      <c r="ED30" s="70"/>
      <c r="EE30" s="70"/>
      <c r="EF30" s="70"/>
      <c r="EG30" s="70"/>
      <c r="EH30" s="70" t="str">
        <f>データ!$D$11</f>
        <v>R01</v>
      </c>
      <c r="EI30" s="70"/>
      <c r="EJ30" s="70"/>
      <c r="EK30" s="70"/>
      <c r="EL30" s="70"/>
      <c r="EM30" s="70"/>
      <c r="EN30" s="70"/>
      <c r="EO30" s="70"/>
      <c r="EP30" s="70"/>
      <c r="EQ30" s="70"/>
      <c r="ER30" s="70"/>
      <c r="ES30" s="70"/>
      <c r="ET30" s="70"/>
      <c r="EU30" s="70"/>
      <c r="EV30" s="70" t="str">
        <f>データ!$E$11</f>
        <v>R02</v>
      </c>
      <c r="EW30" s="70"/>
      <c r="EX30" s="70"/>
      <c r="EY30" s="70"/>
      <c r="EZ30" s="70"/>
      <c r="FA30" s="70"/>
      <c r="FB30" s="70"/>
      <c r="FC30" s="70"/>
      <c r="FD30" s="70"/>
      <c r="FE30" s="70"/>
      <c r="FF30" s="70"/>
      <c r="FG30" s="70"/>
      <c r="FH30" s="70"/>
      <c r="FI30" s="70"/>
      <c r="FJ30" s="70" t="str">
        <f>データ!$F$11</f>
        <v>R03</v>
      </c>
      <c r="FK30" s="70"/>
      <c r="FL30" s="70"/>
      <c r="FM30" s="70"/>
      <c r="FN30" s="70"/>
      <c r="FO30" s="70"/>
      <c r="FP30" s="70"/>
      <c r="FQ30" s="70"/>
      <c r="FR30" s="70"/>
      <c r="FS30" s="70"/>
      <c r="FT30" s="70"/>
      <c r="FU30" s="70"/>
      <c r="FV30" s="70"/>
      <c r="FW30" s="70"/>
      <c r="FX30" s="2"/>
      <c r="FY30" s="2"/>
      <c r="FZ30" s="2"/>
      <c r="GA30" s="2"/>
      <c r="GB30" s="2"/>
      <c r="GC30" s="2"/>
      <c r="GD30" s="2"/>
      <c r="GE30" s="2"/>
      <c r="GF30" s="2"/>
      <c r="GG30" s="2"/>
      <c r="GH30" s="2"/>
      <c r="GI30" s="2"/>
      <c r="GJ30" s="2"/>
      <c r="GK30" s="2"/>
      <c r="GL30" s="2"/>
      <c r="GM30" s="2"/>
      <c r="GN30" s="2"/>
      <c r="GO30" s="2"/>
      <c r="GP30" s="2"/>
      <c r="GQ30" s="2"/>
      <c r="GR30" s="2"/>
      <c r="GS30" s="2"/>
      <c r="GT30" s="70" t="str">
        <f>データ!$B$11</f>
        <v>H29</v>
      </c>
      <c r="GU30" s="70"/>
      <c r="GV30" s="70"/>
      <c r="GW30" s="70"/>
      <c r="GX30" s="70"/>
      <c r="GY30" s="70"/>
      <c r="GZ30" s="70"/>
      <c r="HA30" s="70"/>
      <c r="HB30" s="70"/>
      <c r="HC30" s="70"/>
      <c r="HD30" s="70"/>
      <c r="HE30" s="70"/>
      <c r="HF30" s="70"/>
      <c r="HG30" s="70"/>
      <c r="HH30" s="70" t="str">
        <f>データ!$C$11</f>
        <v>H30</v>
      </c>
      <c r="HI30" s="70"/>
      <c r="HJ30" s="70"/>
      <c r="HK30" s="70"/>
      <c r="HL30" s="70"/>
      <c r="HM30" s="70"/>
      <c r="HN30" s="70"/>
      <c r="HO30" s="70"/>
      <c r="HP30" s="70"/>
      <c r="HQ30" s="70"/>
      <c r="HR30" s="70"/>
      <c r="HS30" s="70"/>
      <c r="HT30" s="70"/>
      <c r="HU30" s="70"/>
      <c r="HV30" s="70" t="str">
        <f>データ!$D$11</f>
        <v>R01</v>
      </c>
      <c r="HW30" s="70"/>
      <c r="HX30" s="70"/>
      <c r="HY30" s="70"/>
      <c r="HZ30" s="70"/>
      <c r="IA30" s="70"/>
      <c r="IB30" s="70"/>
      <c r="IC30" s="70"/>
      <c r="ID30" s="70"/>
      <c r="IE30" s="70"/>
      <c r="IF30" s="70"/>
      <c r="IG30" s="70"/>
      <c r="IH30" s="70"/>
      <c r="II30" s="70"/>
      <c r="IJ30" s="70" t="str">
        <f>データ!$E$11</f>
        <v>R02</v>
      </c>
      <c r="IK30" s="70"/>
      <c r="IL30" s="70"/>
      <c r="IM30" s="70"/>
      <c r="IN30" s="70"/>
      <c r="IO30" s="70"/>
      <c r="IP30" s="70"/>
      <c r="IQ30" s="70"/>
      <c r="IR30" s="70"/>
      <c r="IS30" s="70"/>
      <c r="IT30" s="70"/>
      <c r="IU30" s="70"/>
      <c r="IV30" s="70"/>
      <c r="IW30" s="70"/>
      <c r="IX30" s="70" t="str">
        <f>データ!$F$11</f>
        <v>R03</v>
      </c>
      <c r="IY30" s="70"/>
      <c r="IZ30" s="70"/>
      <c r="JA30" s="70"/>
      <c r="JB30" s="70"/>
      <c r="JC30" s="70"/>
      <c r="JD30" s="70"/>
      <c r="JE30" s="70"/>
      <c r="JF30" s="70"/>
      <c r="JG30" s="70"/>
      <c r="JH30" s="70"/>
      <c r="JI30" s="70"/>
      <c r="JJ30" s="70"/>
      <c r="JK30" s="70"/>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15">
      <c r="A31" s="2"/>
      <c r="B31" s="9"/>
      <c r="C31" s="2"/>
      <c r="D31" s="2"/>
      <c r="E31" s="2"/>
      <c r="F31" s="2"/>
      <c r="I31" s="69" t="s">
        <v>27</v>
      </c>
      <c r="J31" s="69"/>
      <c r="K31" s="69"/>
      <c r="L31" s="69"/>
      <c r="M31" s="69"/>
      <c r="N31" s="69"/>
      <c r="O31" s="69"/>
      <c r="P31" s="69"/>
      <c r="Q31" s="69"/>
      <c r="R31" s="67">
        <f>データ!Y7</f>
        <v>106.3</v>
      </c>
      <c r="S31" s="67"/>
      <c r="T31" s="67"/>
      <c r="U31" s="67"/>
      <c r="V31" s="67"/>
      <c r="W31" s="67"/>
      <c r="X31" s="67"/>
      <c r="Y31" s="67"/>
      <c r="Z31" s="67"/>
      <c r="AA31" s="67"/>
      <c r="AB31" s="67"/>
      <c r="AC31" s="67"/>
      <c r="AD31" s="67"/>
      <c r="AE31" s="67"/>
      <c r="AF31" s="67">
        <f>データ!Z7</f>
        <v>105.6</v>
      </c>
      <c r="AG31" s="67"/>
      <c r="AH31" s="67"/>
      <c r="AI31" s="67"/>
      <c r="AJ31" s="67"/>
      <c r="AK31" s="67"/>
      <c r="AL31" s="67"/>
      <c r="AM31" s="67"/>
      <c r="AN31" s="67"/>
      <c r="AO31" s="67"/>
      <c r="AP31" s="67"/>
      <c r="AQ31" s="67"/>
      <c r="AR31" s="67"/>
      <c r="AS31" s="67"/>
      <c r="AT31" s="67">
        <f>データ!AA7</f>
        <v>100.6</v>
      </c>
      <c r="AU31" s="67"/>
      <c r="AV31" s="67"/>
      <c r="AW31" s="67"/>
      <c r="AX31" s="67"/>
      <c r="AY31" s="67"/>
      <c r="AZ31" s="67"/>
      <c r="BA31" s="67"/>
      <c r="BB31" s="67"/>
      <c r="BC31" s="67"/>
      <c r="BD31" s="67"/>
      <c r="BE31" s="67"/>
      <c r="BF31" s="67"/>
      <c r="BG31" s="67"/>
      <c r="BH31" s="67">
        <f>データ!AB7</f>
        <v>80</v>
      </c>
      <c r="BI31" s="67"/>
      <c r="BJ31" s="67"/>
      <c r="BK31" s="67"/>
      <c r="BL31" s="67"/>
      <c r="BM31" s="67"/>
      <c r="BN31" s="67"/>
      <c r="BO31" s="67"/>
      <c r="BP31" s="67"/>
      <c r="BQ31" s="67"/>
      <c r="BR31" s="67"/>
      <c r="BS31" s="67"/>
      <c r="BT31" s="67"/>
      <c r="BU31" s="67"/>
      <c r="BV31" s="67">
        <f>データ!AC7</f>
        <v>92.5</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12.1</v>
      </c>
      <c r="DG31" s="67"/>
      <c r="DH31" s="67"/>
      <c r="DI31" s="67"/>
      <c r="DJ31" s="67"/>
      <c r="DK31" s="67"/>
      <c r="DL31" s="67"/>
      <c r="DM31" s="67"/>
      <c r="DN31" s="67"/>
      <c r="DO31" s="67"/>
      <c r="DP31" s="67"/>
      <c r="DQ31" s="67"/>
      <c r="DR31" s="67"/>
      <c r="DS31" s="67"/>
      <c r="DT31" s="67">
        <f>データ!AK7</f>
        <v>8.8000000000000007</v>
      </c>
      <c r="DU31" s="67"/>
      <c r="DV31" s="67"/>
      <c r="DW31" s="67"/>
      <c r="DX31" s="67"/>
      <c r="DY31" s="67"/>
      <c r="DZ31" s="67"/>
      <c r="EA31" s="67"/>
      <c r="EB31" s="67"/>
      <c r="EC31" s="67"/>
      <c r="ED31" s="67"/>
      <c r="EE31" s="67"/>
      <c r="EF31" s="67"/>
      <c r="EG31" s="67"/>
      <c r="EH31" s="67">
        <f>データ!AL7</f>
        <v>8.3000000000000007</v>
      </c>
      <c r="EI31" s="67"/>
      <c r="EJ31" s="67"/>
      <c r="EK31" s="67"/>
      <c r="EL31" s="67"/>
      <c r="EM31" s="67"/>
      <c r="EN31" s="67"/>
      <c r="EO31" s="67"/>
      <c r="EP31" s="67"/>
      <c r="EQ31" s="67"/>
      <c r="ER31" s="67"/>
      <c r="ES31" s="67"/>
      <c r="ET31" s="67"/>
      <c r="EU31" s="67"/>
      <c r="EV31" s="67">
        <f>データ!AM7</f>
        <v>30.1</v>
      </c>
      <c r="EW31" s="67"/>
      <c r="EX31" s="67"/>
      <c r="EY31" s="67"/>
      <c r="EZ31" s="67"/>
      <c r="FA31" s="67"/>
      <c r="FB31" s="67"/>
      <c r="FC31" s="67"/>
      <c r="FD31" s="67"/>
      <c r="FE31" s="67"/>
      <c r="FF31" s="67"/>
      <c r="FG31" s="67"/>
      <c r="FH31" s="67"/>
      <c r="FI31" s="67"/>
      <c r="FJ31" s="67">
        <f>データ!AN7</f>
        <v>33.299999999999997</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1190</v>
      </c>
      <c r="GU31" s="87"/>
      <c r="GV31" s="87"/>
      <c r="GW31" s="87"/>
      <c r="GX31" s="87"/>
      <c r="GY31" s="87"/>
      <c r="GZ31" s="87"/>
      <c r="HA31" s="87"/>
      <c r="HB31" s="87"/>
      <c r="HC31" s="87"/>
      <c r="HD31" s="87"/>
      <c r="HE31" s="87"/>
      <c r="HF31" s="87"/>
      <c r="HG31" s="87"/>
      <c r="HH31" s="87">
        <f>データ!AV7</f>
        <v>617</v>
      </c>
      <c r="HI31" s="87"/>
      <c r="HJ31" s="87"/>
      <c r="HK31" s="87"/>
      <c r="HL31" s="87"/>
      <c r="HM31" s="87"/>
      <c r="HN31" s="87"/>
      <c r="HO31" s="87"/>
      <c r="HP31" s="87"/>
      <c r="HQ31" s="87"/>
      <c r="HR31" s="87"/>
      <c r="HS31" s="87"/>
      <c r="HT31" s="87"/>
      <c r="HU31" s="87"/>
      <c r="HV31" s="87">
        <f>データ!AW7</f>
        <v>1403</v>
      </c>
      <c r="HW31" s="87"/>
      <c r="HX31" s="87"/>
      <c r="HY31" s="87"/>
      <c r="HZ31" s="87"/>
      <c r="IA31" s="87"/>
      <c r="IB31" s="87"/>
      <c r="IC31" s="87"/>
      <c r="ID31" s="87"/>
      <c r="IE31" s="87"/>
      <c r="IF31" s="87"/>
      <c r="IG31" s="87"/>
      <c r="IH31" s="87"/>
      <c r="II31" s="87"/>
      <c r="IJ31" s="87">
        <f>データ!AX7</f>
        <v>11829</v>
      </c>
      <c r="IK31" s="87"/>
      <c r="IL31" s="87"/>
      <c r="IM31" s="87"/>
      <c r="IN31" s="87"/>
      <c r="IO31" s="87"/>
      <c r="IP31" s="87"/>
      <c r="IQ31" s="87"/>
      <c r="IR31" s="87"/>
      <c r="IS31" s="87"/>
      <c r="IT31" s="87"/>
      <c r="IU31" s="87"/>
      <c r="IV31" s="87"/>
      <c r="IW31" s="87"/>
      <c r="IX31" s="87">
        <f>データ!AY7</f>
        <v>12959</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98.7</v>
      </c>
      <c r="S32" s="67"/>
      <c r="T32" s="67"/>
      <c r="U32" s="67"/>
      <c r="V32" s="67"/>
      <c r="W32" s="67"/>
      <c r="X32" s="67"/>
      <c r="Y32" s="67"/>
      <c r="Z32" s="67"/>
      <c r="AA32" s="67"/>
      <c r="AB32" s="67"/>
      <c r="AC32" s="67"/>
      <c r="AD32" s="67"/>
      <c r="AE32" s="67"/>
      <c r="AF32" s="67">
        <f>データ!AE7</f>
        <v>100.3</v>
      </c>
      <c r="AG32" s="67"/>
      <c r="AH32" s="67"/>
      <c r="AI32" s="67"/>
      <c r="AJ32" s="67"/>
      <c r="AK32" s="67"/>
      <c r="AL32" s="67"/>
      <c r="AM32" s="67"/>
      <c r="AN32" s="67"/>
      <c r="AO32" s="67"/>
      <c r="AP32" s="67"/>
      <c r="AQ32" s="67"/>
      <c r="AR32" s="67"/>
      <c r="AS32" s="67"/>
      <c r="AT32" s="67">
        <f>データ!AF7</f>
        <v>100.9</v>
      </c>
      <c r="AU32" s="67"/>
      <c r="AV32" s="67"/>
      <c r="AW32" s="67"/>
      <c r="AX32" s="67"/>
      <c r="AY32" s="67"/>
      <c r="AZ32" s="67"/>
      <c r="BA32" s="67"/>
      <c r="BB32" s="67"/>
      <c r="BC32" s="67"/>
      <c r="BD32" s="67"/>
      <c r="BE32" s="67"/>
      <c r="BF32" s="67"/>
      <c r="BG32" s="67"/>
      <c r="BH32" s="67">
        <f>データ!AG7</f>
        <v>78.7</v>
      </c>
      <c r="BI32" s="67"/>
      <c r="BJ32" s="67"/>
      <c r="BK32" s="67"/>
      <c r="BL32" s="67"/>
      <c r="BM32" s="67"/>
      <c r="BN32" s="67"/>
      <c r="BO32" s="67"/>
      <c r="BP32" s="67"/>
      <c r="BQ32" s="67"/>
      <c r="BR32" s="67"/>
      <c r="BS32" s="67"/>
      <c r="BT32" s="67"/>
      <c r="BU32" s="67"/>
      <c r="BV32" s="67">
        <f>データ!AH7</f>
        <v>111</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28.3</v>
      </c>
      <c r="DG32" s="67"/>
      <c r="DH32" s="67"/>
      <c r="DI32" s="67"/>
      <c r="DJ32" s="67"/>
      <c r="DK32" s="67"/>
      <c r="DL32" s="67"/>
      <c r="DM32" s="67"/>
      <c r="DN32" s="67"/>
      <c r="DO32" s="67"/>
      <c r="DP32" s="67"/>
      <c r="DQ32" s="67"/>
      <c r="DR32" s="67"/>
      <c r="DS32" s="67"/>
      <c r="DT32" s="67">
        <f>データ!AP7</f>
        <v>24.2</v>
      </c>
      <c r="DU32" s="67"/>
      <c r="DV32" s="67"/>
      <c r="DW32" s="67"/>
      <c r="DX32" s="67"/>
      <c r="DY32" s="67"/>
      <c r="DZ32" s="67"/>
      <c r="EA32" s="67"/>
      <c r="EB32" s="67"/>
      <c r="EC32" s="67"/>
      <c r="ED32" s="67"/>
      <c r="EE32" s="67"/>
      <c r="EF32" s="67"/>
      <c r="EG32" s="67"/>
      <c r="EH32" s="67">
        <f>データ!AQ7</f>
        <v>30.1</v>
      </c>
      <c r="EI32" s="67"/>
      <c r="EJ32" s="67"/>
      <c r="EK32" s="67"/>
      <c r="EL32" s="67"/>
      <c r="EM32" s="67"/>
      <c r="EN32" s="67"/>
      <c r="EO32" s="67"/>
      <c r="EP32" s="67"/>
      <c r="EQ32" s="67"/>
      <c r="ER32" s="67"/>
      <c r="ES32" s="67"/>
      <c r="ET32" s="67"/>
      <c r="EU32" s="67"/>
      <c r="EV32" s="67">
        <f>データ!AR7</f>
        <v>26</v>
      </c>
      <c r="EW32" s="67"/>
      <c r="EX32" s="67"/>
      <c r="EY32" s="67"/>
      <c r="EZ32" s="67"/>
      <c r="FA32" s="67"/>
      <c r="FB32" s="67"/>
      <c r="FC32" s="67"/>
      <c r="FD32" s="67"/>
      <c r="FE32" s="67"/>
      <c r="FF32" s="67"/>
      <c r="FG32" s="67"/>
      <c r="FH32" s="67"/>
      <c r="FI32" s="67"/>
      <c r="FJ32" s="67">
        <f>データ!AS7</f>
        <v>32.4</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3241</v>
      </c>
      <c r="GU32" s="87"/>
      <c r="GV32" s="87"/>
      <c r="GW32" s="87"/>
      <c r="GX32" s="87"/>
      <c r="GY32" s="87"/>
      <c r="GZ32" s="87"/>
      <c r="HA32" s="87"/>
      <c r="HB32" s="87"/>
      <c r="HC32" s="87"/>
      <c r="HD32" s="87"/>
      <c r="HE32" s="87"/>
      <c r="HF32" s="87"/>
      <c r="HG32" s="87"/>
      <c r="HH32" s="87">
        <f>データ!BA7</f>
        <v>3438</v>
      </c>
      <c r="HI32" s="87"/>
      <c r="HJ32" s="87"/>
      <c r="HK32" s="87"/>
      <c r="HL32" s="87"/>
      <c r="HM32" s="87"/>
      <c r="HN32" s="87"/>
      <c r="HO32" s="87"/>
      <c r="HP32" s="87"/>
      <c r="HQ32" s="87"/>
      <c r="HR32" s="87"/>
      <c r="HS32" s="87"/>
      <c r="HT32" s="87"/>
      <c r="HU32" s="87"/>
      <c r="HV32" s="87">
        <f>データ!BB7</f>
        <v>4380</v>
      </c>
      <c r="HW32" s="87"/>
      <c r="HX32" s="87"/>
      <c r="HY32" s="87"/>
      <c r="HZ32" s="87"/>
      <c r="IA32" s="87"/>
      <c r="IB32" s="87"/>
      <c r="IC32" s="87"/>
      <c r="ID32" s="87"/>
      <c r="IE32" s="87"/>
      <c r="IF32" s="87"/>
      <c r="IG32" s="87"/>
      <c r="IH32" s="87"/>
      <c r="II32" s="87"/>
      <c r="IJ32" s="87">
        <f>データ!BC7</f>
        <v>183723</v>
      </c>
      <c r="IK32" s="87"/>
      <c r="IL32" s="87"/>
      <c r="IM32" s="87"/>
      <c r="IN32" s="87"/>
      <c r="IO32" s="87"/>
      <c r="IP32" s="87"/>
      <c r="IQ32" s="87"/>
      <c r="IR32" s="87"/>
      <c r="IS32" s="87"/>
      <c r="IT32" s="87"/>
      <c r="IU32" s="87"/>
      <c r="IV32" s="87"/>
      <c r="IW32" s="87"/>
      <c r="IX32" s="87">
        <f>データ!BD7</f>
        <v>12421</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146</v>
      </c>
      <c r="NJ32" s="77"/>
      <c r="NK32" s="77"/>
      <c r="NL32" s="77"/>
      <c r="NM32" s="77"/>
      <c r="NN32" s="77"/>
      <c r="NO32" s="77"/>
      <c r="NP32" s="77"/>
      <c r="NQ32" s="77"/>
      <c r="NR32" s="77"/>
      <c r="NS32" s="77"/>
      <c r="NT32" s="77"/>
      <c r="NU32" s="77"/>
      <c r="NV32" s="77"/>
      <c r="NW32" s="7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147</v>
      </c>
      <c r="NJ49" s="77"/>
      <c r="NK49" s="77"/>
      <c r="NL49" s="77"/>
      <c r="NM49" s="77"/>
      <c r="NN49" s="77"/>
      <c r="NO49" s="77"/>
      <c r="NP49" s="77"/>
      <c r="NQ49" s="77"/>
      <c r="NR49" s="77"/>
      <c r="NS49" s="77"/>
      <c r="NT49" s="77"/>
      <c r="NU49" s="77"/>
      <c r="NV49" s="77"/>
      <c r="NW49" s="7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15">
      <c r="A52" s="2"/>
      <c r="B52" s="9"/>
      <c r="C52" s="2"/>
      <c r="D52" s="2"/>
      <c r="E52" s="2"/>
      <c r="F52" s="2"/>
      <c r="I52" s="2"/>
      <c r="J52" s="2"/>
      <c r="K52" s="2"/>
      <c r="L52" s="2"/>
      <c r="M52" s="2"/>
      <c r="N52" s="2"/>
      <c r="O52" s="2"/>
      <c r="P52" s="2"/>
      <c r="Q52" s="2"/>
      <c r="R52" s="70" t="str">
        <f>データ!$B$11</f>
        <v>H29</v>
      </c>
      <c r="S52" s="70"/>
      <c r="T52" s="70"/>
      <c r="U52" s="70"/>
      <c r="V52" s="70"/>
      <c r="W52" s="70"/>
      <c r="X52" s="70"/>
      <c r="Y52" s="70"/>
      <c r="Z52" s="70"/>
      <c r="AA52" s="70"/>
      <c r="AB52" s="70"/>
      <c r="AC52" s="70"/>
      <c r="AD52" s="70"/>
      <c r="AE52" s="70"/>
      <c r="AF52" s="70" t="str">
        <f>データ!$C$11</f>
        <v>H30</v>
      </c>
      <c r="AG52" s="70"/>
      <c r="AH52" s="70"/>
      <c r="AI52" s="70"/>
      <c r="AJ52" s="70"/>
      <c r="AK52" s="70"/>
      <c r="AL52" s="70"/>
      <c r="AM52" s="70"/>
      <c r="AN52" s="70"/>
      <c r="AO52" s="70"/>
      <c r="AP52" s="70"/>
      <c r="AQ52" s="70"/>
      <c r="AR52" s="70"/>
      <c r="AS52" s="70"/>
      <c r="AT52" s="70" t="str">
        <f>データ!$D$11</f>
        <v>R01</v>
      </c>
      <c r="AU52" s="70"/>
      <c r="AV52" s="70"/>
      <c r="AW52" s="70"/>
      <c r="AX52" s="70"/>
      <c r="AY52" s="70"/>
      <c r="AZ52" s="70"/>
      <c r="BA52" s="70"/>
      <c r="BB52" s="70"/>
      <c r="BC52" s="70"/>
      <c r="BD52" s="70"/>
      <c r="BE52" s="70"/>
      <c r="BF52" s="70"/>
      <c r="BG52" s="70"/>
      <c r="BH52" s="70" t="str">
        <f>データ!$E$11</f>
        <v>R02</v>
      </c>
      <c r="BI52" s="70"/>
      <c r="BJ52" s="70"/>
      <c r="BK52" s="70"/>
      <c r="BL52" s="70"/>
      <c r="BM52" s="70"/>
      <c r="BN52" s="70"/>
      <c r="BO52" s="70"/>
      <c r="BP52" s="70"/>
      <c r="BQ52" s="70"/>
      <c r="BR52" s="70"/>
      <c r="BS52" s="70"/>
      <c r="BT52" s="70"/>
      <c r="BU52" s="70"/>
      <c r="BV52" s="70" t="str">
        <f>データ!$F$11</f>
        <v>R03</v>
      </c>
      <c r="BW52" s="70"/>
      <c r="BX52" s="70"/>
      <c r="BY52" s="70"/>
      <c r="BZ52" s="70"/>
      <c r="CA52" s="70"/>
      <c r="CB52" s="70"/>
      <c r="CC52" s="70"/>
      <c r="CD52" s="70"/>
      <c r="CE52" s="70"/>
      <c r="CF52" s="70"/>
      <c r="CG52" s="70"/>
      <c r="CH52" s="70"/>
      <c r="CI52" s="70"/>
      <c r="CJ52" s="2"/>
      <c r="CK52" s="2"/>
      <c r="CL52" s="2"/>
      <c r="CM52" s="2"/>
      <c r="CN52" s="2"/>
      <c r="CO52" s="2"/>
      <c r="CP52" s="2"/>
      <c r="CQ52" s="2"/>
      <c r="CR52" s="2"/>
      <c r="CS52" s="2"/>
      <c r="CT52" s="2"/>
      <c r="CU52" s="2"/>
      <c r="CV52" s="2"/>
      <c r="CW52" s="2"/>
      <c r="CX52" s="2"/>
      <c r="CY52" s="2"/>
      <c r="CZ52" s="2"/>
      <c r="DA52" s="2"/>
      <c r="DB52" s="2"/>
      <c r="DC52" s="2"/>
      <c r="DD52" s="2"/>
      <c r="DE52" s="2"/>
      <c r="DF52" s="70" t="str">
        <f>データ!$B$11</f>
        <v>H29</v>
      </c>
      <c r="DG52" s="70"/>
      <c r="DH52" s="70"/>
      <c r="DI52" s="70"/>
      <c r="DJ52" s="70"/>
      <c r="DK52" s="70"/>
      <c r="DL52" s="70"/>
      <c r="DM52" s="70"/>
      <c r="DN52" s="70"/>
      <c r="DO52" s="70"/>
      <c r="DP52" s="70"/>
      <c r="DQ52" s="70"/>
      <c r="DR52" s="70"/>
      <c r="DS52" s="70"/>
      <c r="DT52" s="70" t="str">
        <f>データ!$C$11</f>
        <v>H30</v>
      </c>
      <c r="DU52" s="70"/>
      <c r="DV52" s="70"/>
      <c r="DW52" s="70"/>
      <c r="DX52" s="70"/>
      <c r="DY52" s="70"/>
      <c r="DZ52" s="70"/>
      <c r="EA52" s="70"/>
      <c r="EB52" s="70"/>
      <c r="EC52" s="70"/>
      <c r="ED52" s="70"/>
      <c r="EE52" s="70"/>
      <c r="EF52" s="70"/>
      <c r="EG52" s="70"/>
      <c r="EH52" s="70" t="str">
        <f>データ!$D$11</f>
        <v>R01</v>
      </c>
      <c r="EI52" s="70"/>
      <c r="EJ52" s="70"/>
      <c r="EK52" s="70"/>
      <c r="EL52" s="70"/>
      <c r="EM52" s="70"/>
      <c r="EN52" s="70"/>
      <c r="EO52" s="70"/>
      <c r="EP52" s="70"/>
      <c r="EQ52" s="70"/>
      <c r="ER52" s="70"/>
      <c r="ES52" s="70"/>
      <c r="ET52" s="70"/>
      <c r="EU52" s="70"/>
      <c r="EV52" s="70" t="str">
        <f>データ!$E$11</f>
        <v>R02</v>
      </c>
      <c r="EW52" s="70"/>
      <c r="EX52" s="70"/>
      <c r="EY52" s="70"/>
      <c r="EZ52" s="70"/>
      <c r="FA52" s="70"/>
      <c r="FB52" s="70"/>
      <c r="FC52" s="70"/>
      <c r="FD52" s="70"/>
      <c r="FE52" s="70"/>
      <c r="FF52" s="70"/>
      <c r="FG52" s="70"/>
      <c r="FH52" s="70"/>
      <c r="FI52" s="70"/>
      <c r="FJ52" s="70" t="str">
        <f>データ!$F$11</f>
        <v>R03</v>
      </c>
      <c r="FK52" s="70"/>
      <c r="FL52" s="70"/>
      <c r="FM52" s="70"/>
      <c r="FN52" s="70"/>
      <c r="FO52" s="70"/>
      <c r="FP52" s="70"/>
      <c r="FQ52" s="70"/>
      <c r="FR52" s="70"/>
      <c r="FS52" s="70"/>
      <c r="FT52" s="70"/>
      <c r="FU52" s="70"/>
      <c r="FV52" s="70"/>
      <c r="FW52" s="70"/>
      <c r="FX52" s="2"/>
      <c r="FY52" s="2"/>
      <c r="FZ52" s="2"/>
      <c r="GA52" s="2"/>
      <c r="GB52" s="2"/>
      <c r="GC52" s="2"/>
      <c r="GD52" s="2"/>
      <c r="GE52" s="2"/>
      <c r="GF52" s="2"/>
      <c r="GG52" s="2"/>
      <c r="GH52" s="2"/>
      <c r="GI52" s="2"/>
      <c r="GJ52" s="2"/>
      <c r="GK52" s="2"/>
      <c r="GL52" s="2"/>
      <c r="GM52" s="2"/>
      <c r="GN52" s="2"/>
      <c r="GO52" s="2"/>
      <c r="GP52" s="2"/>
      <c r="GQ52" s="2"/>
      <c r="GR52" s="2"/>
      <c r="GS52" s="2"/>
      <c r="GT52" s="70" t="str">
        <f>データ!$B$11</f>
        <v>H29</v>
      </c>
      <c r="GU52" s="70"/>
      <c r="GV52" s="70"/>
      <c r="GW52" s="70"/>
      <c r="GX52" s="70"/>
      <c r="GY52" s="70"/>
      <c r="GZ52" s="70"/>
      <c r="HA52" s="70"/>
      <c r="HB52" s="70"/>
      <c r="HC52" s="70"/>
      <c r="HD52" s="70"/>
      <c r="HE52" s="70"/>
      <c r="HF52" s="70"/>
      <c r="HG52" s="70"/>
      <c r="HH52" s="70" t="str">
        <f>データ!$C$11</f>
        <v>H30</v>
      </c>
      <c r="HI52" s="70"/>
      <c r="HJ52" s="70"/>
      <c r="HK52" s="70"/>
      <c r="HL52" s="70"/>
      <c r="HM52" s="70"/>
      <c r="HN52" s="70"/>
      <c r="HO52" s="70"/>
      <c r="HP52" s="70"/>
      <c r="HQ52" s="70"/>
      <c r="HR52" s="70"/>
      <c r="HS52" s="70"/>
      <c r="HT52" s="70"/>
      <c r="HU52" s="70"/>
      <c r="HV52" s="70" t="str">
        <f>データ!$D$11</f>
        <v>R01</v>
      </c>
      <c r="HW52" s="70"/>
      <c r="HX52" s="70"/>
      <c r="HY52" s="70"/>
      <c r="HZ52" s="70"/>
      <c r="IA52" s="70"/>
      <c r="IB52" s="70"/>
      <c r="IC52" s="70"/>
      <c r="ID52" s="70"/>
      <c r="IE52" s="70"/>
      <c r="IF52" s="70"/>
      <c r="IG52" s="70"/>
      <c r="IH52" s="70"/>
      <c r="II52" s="70"/>
      <c r="IJ52" s="70" t="str">
        <f>データ!$E$11</f>
        <v>R02</v>
      </c>
      <c r="IK52" s="70"/>
      <c r="IL52" s="70"/>
      <c r="IM52" s="70"/>
      <c r="IN52" s="70"/>
      <c r="IO52" s="70"/>
      <c r="IP52" s="70"/>
      <c r="IQ52" s="70"/>
      <c r="IR52" s="70"/>
      <c r="IS52" s="70"/>
      <c r="IT52" s="70"/>
      <c r="IU52" s="70"/>
      <c r="IV52" s="70"/>
      <c r="IW52" s="70"/>
      <c r="IX52" s="70" t="str">
        <f>データ!$F$11</f>
        <v>R03</v>
      </c>
      <c r="IY52" s="70"/>
      <c r="IZ52" s="70"/>
      <c r="JA52" s="70"/>
      <c r="JB52" s="70"/>
      <c r="JC52" s="70"/>
      <c r="JD52" s="70"/>
      <c r="JE52" s="70"/>
      <c r="JF52" s="70"/>
      <c r="JG52" s="70"/>
      <c r="JH52" s="70"/>
      <c r="JI52" s="70"/>
      <c r="JJ52" s="70"/>
      <c r="JK52" s="70"/>
      <c r="JL52" s="2"/>
      <c r="JM52" s="2"/>
      <c r="JN52" s="2"/>
      <c r="JO52" s="2"/>
      <c r="JP52" s="2"/>
      <c r="JQ52" s="2"/>
      <c r="JR52" s="2"/>
      <c r="JS52" s="2"/>
      <c r="JT52" s="2"/>
      <c r="JU52" s="2"/>
      <c r="JV52" s="2"/>
      <c r="JW52" s="2"/>
      <c r="JX52" s="2"/>
      <c r="JY52" s="2"/>
      <c r="JZ52" s="2"/>
      <c r="KA52" s="2"/>
      <c r="KB52" s="2"/>
      <c r="KC52" s="2"/>
      <c r="KD52" s="2"/>
      <c r="KE52" s="2"/>
      <c r="KF52" s="2"/>
      <c r="KG52" s="2"/>
      <c r="KH52" s="70" t="str">
        <f>データ!$B$11</f>
        <v>H29</v>
      </c>
      <c r="KI52" s="70"/>
      <c r="KJ52" s="70"/>
      <c r="KK52" s="70"/>
      <c r="KL52" s="70"/>
      <c r="KM52" s="70"/>
      <c r="KN52" s="70"/>
      <c r="KO52" s="70"/>
      <c r="KP52" s="70"/>
      <c r="KQ52" s="70"/>
      <c r="KR52" s="70"/>
      <c r="KS52" s="70"/>
      <c r="KT52" s="70"/>
      <c r="KU52" s="70"/>
      <c r="KV52" s="70" t="str">
        <f>データ!$C$11</f>
        <v>H30</v>
      </c>
      <c r="KW52" s="70"/>
      <c r="KX52" s="70"/>
      <c r="KY52" s="70"/>
      <c r="KZ52" s="70"/>
      <c r="LA52" s="70"/>
      <c r="LB52" s="70"/>
      <c r="LC52" s="70"/>
      <c r="LD52" s="70"/>
      <c r="LE52" s="70"/>
      <c r="LF52" s="70"/>
      <c r="LG52" s="70"/>
      <c r="LH52" s="70"/>
      <c r="LI52" s="70"/>
      <c r="LJ52" s="70" t="str">
        <f>データ!$D$11</f>
        <v>R01</v>
      </c>
      <c r="LK52" s="70"/>
      <c r="LL52" s="70"/>
      <c r="LM52" s="70"/>
      <c r="LN52" s="70"/>
      <c r="LO52" s="70"/>
      <c r="LP52" s="70"/>
      <c r="LQ52" s="70"/>
      <c r="LR52" s="70"/>
      <c r="LS52" s="70"/>
      <c r="LT52" s="70"/>
      <c r="LU52" s="70"/>
      <c r="LV52" s="70"/>
      <c r="LW52" s="70"/>
      <c r="LX52" s="70" t="str">
        <f>データ!$E$11</f>
        <v>R02</v>
      </c>
      <c r="LY52" s="70"/>
      <c r="LZ52" s="70"/>
      <c r="MA52" s="70"/>
      <c r="MB52" s="70"/>
      <c r="MC52" s="70"/>
      <c r="MD52" s="70"/>
      <c r="ME52" s="70"/>
      <c r="MF52" s="70"/>
      <c r="MG52" s="70"/>
      <c r="MH52" s="70"/>
      <c r="MI52" s="70"/>
      <c r="MJ52" s="70"/>
      <c r="MK52" s="70"/>
      <c r="ML52" s="70" t="str">
        <f>データ!$F$11</f>
        <v>R03</v>
      </c>
      <c r="MM52" s="70"/>
      <c r="MN52" s="70"/>
      <c r="MO52" s="70"/>
      <c r="MP52" s="70"/>
      <c r="MQ52" s="70"/>
      <c r="MR52" s="70"/>
      <c r="MS52" s="70"/>
      <c r="MT52" s="70"/>
      <c r="MU52" s="70"/>
      <c r="MV52" s="70"/>
      <c r="MW52" s="70"/>
      <c r="MX52" s="70"/>
      <c r="MY52" s="70"/>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15">
      <c r="A53" s="2"/>
      <c r="B53" s="9"/>
      <c r="C53" s="2"/>
      <c r="D53" s="2"/>
      <c r="E53" s="2"/>
      <c r="F53" s="2"/>
      <c r="I53" s="69" t="s">
        <v>27</v>
      </c>
      <c r="J53" s="69"/>
      <c r="K53" s="69"/>
      <c r="L53" s="69"/>
      <c r="M53" s="69"/>
      <c r="N53" s="69"/>
      <c r="O53" s="69"/>
      <c r="P53" s="69"/>
      <c r="Q53" s="69"/>
      <c r="R53" s="67">
        <f>データ!BF7</f>
        <v>15.9</v>
      </c>
      <c r="S53" s="67"/>
      <c r="T53" s="67"/>
      <c r="U53" s="67"/>
      <c r="V53" s="67"/>
      <c r="W53" s="67"/>
      <c r="X53" s="67"/>
      <c r="Y53" s="67"/>
      <c r="Z53" s="67"/>
      <c r="AA53" s="67"/>
      <c r="AB53" s="67"/>
      <c r="AC53" s="67"/>
      <c r="AD53" s="67"/>
      <c r="AE53" s="67"/>
      <c r="AF53" s="67">
        <f>データ!BG7</f>
        <v>16.5</v>
      </c>
      <c r="AG53" s="67"/>
      <c r="AH53" s="67"/>
      <c r="AI53" s="67"/>
      <c r="AJ53" s="67"/>
      <c r="AK53" s="67"/>
      <c r="AL53" s="67"/>
      <c r="AM53" s="67"/>
      <c r="AN53" s="67"/>
      <c r="AO53" s="67"/>
      <c r="AP53" s="67"/>
      <c r="AQ53" s="67"/>
      <c r="AR53" s="67"/>
      <c r="AS53" s="67"/>
      <c r="AT53" s="67">
        <f>データ!BH7</f>
        <v>15.8</v>
      </c>
      <c r="AU53" s="67"/>
      <c r="AV53" s="67"/>
      <c r="AW53" s="67"/>
      <c r="AX53" s="67"/>
      <c r="AY53" s="67"/>
      <c r="AZ53" s="67"/>
      <c r="BA53" s="67"/>
      <c r="BB53" s="67"/>
      <c r="BC53" s="67"/>
      <c r="BD53" s="67"/>
      <c r="BE53" s="67"/>
      <c r="BF53" s="67"/>
      <c r="BG53" s="67"/>
      <c r="BH53" s="67">
        <f>データ!BI7</f>
        <v>8.6999999999999993</v>
      </c>
      <c r="BI53" s="67"/>
      <c r="BJ53" s="67"/>
      <c r="BK53" s="67"/>
      <c r="BL53" s="67"/>
      <c r="BM53" s="67"/>
      <c r="BN53" s="67"/>
      <c r="BO53" s="67"/>
      <c r="BP53" s="67"/>
      <c r="BQ53" s="67"/>
      <c r="BR53" s="67"/>
      <c r="BS53" s="67"/>
      <c r="BT53" s="67"/>
      <c r="BU53" s="67"/>
      <c r="BV53" s="67">
        <f>データ!BJ7</f>
        <v>9.1</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36.9</v>
      </c>
      <c r="DG53" s="67"/>
      <c r="DH53" s="67"/>
      <c r="DI53" s="67"/>
      <c r="DJ53" s="67"/>
      <c r="DK53" s="67"/>
      <c r="DL53" s="67"/>
      <c r="DM53" s="67"/>
      <c r="DN53" s="67"/>
      <c r="DO53" s="67"/>
      <c r="DP53" s="67"/>
      <c r="DQ53" s="67"/>
      <c r="DR53" s="67"/>
      <c r="DS53" s="67"/>
      <c r="DT53" s="67">
        <f>データ!BR7</f>
        <v>36</v>
      </c>
      <c r="DU53" s="67"/>
      <c r="DV53" s="67"/>
      <c r="DW53" s="67"/>
      <c r="DX53" s="67"/>
      <c r="DY53" s="67"/>
      <c r="DZ53" s="67"/>
      <c r="EA53" s="67"/>
      <c r="EB53" s="67"/>
      <c r="EC53" s="67"/>
      <c r="ED53" s="67"/>
      <c r="EE53" s="67"/>
      <c r="EF53" s="67"/>
      <c r="EG53" s="67"/>
      <c r="EH53" s="67">
        <f>データ!BS7</f>
        <v>41.7</v>
      </c>
      <c r="EI53" s="67"/>
      <c r="EJ53" s="67"/>
      <c r="EK53" s="67"/>
      <c r="EL53" s="67"/>
      <c r="EM53" s="67"/>
      <c r="EN53" s="67"/>
      <c r="EO53" s="67"/>
      <c r="EP53" s="67"/>
      <c r="EQ53" s="67"/>
      <c r="ER53" s="67"/>
      <c r="ES53" s="67"/>
      <c r="ET53" s="67"/>
      <c r="EU53" s="67"/>
      <c r="EV53" s="67">
        <f>データ!BT7</f>
        <v>65.400000000000006</v>
      </c>
      <c r="EW53" s="67"/>
      <c r="EX53" s="67"/>
      <c r="EY53" s="67"/>
      <c r="EZ53" s="67"/>
      <c r="FA53" s="67"/>
      <c r="FB53" s="67"/>
      <c r="FC53" s="67"/>
      <c r="FD53" s="67"/>
      <c r="FE53" s="67"/>
      <c r="FF53" s="67"/>
      <c r="FG53" s="67"/>
      <c r="FH53" s="67"/>
      <c r="FI53" s="67"/>
      <c r="FJ53" s="67">
        <f>データ!BU7</f>
        <v>62.4</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2</v>
      </c>
      <c r="GU53" s="67"/>
      <c r="GV53" s="67"/>
      <c r="GW53" s="67"/>
      <c r="GX53" s="67"/>
      <c r="GY53" s="67"/>
      <c r="GZ53" s="67"/>
      <c r="HA53" s="67"/>
      <c r="HB53" s="67"/>
      <c r="HC53" s="67"/>
      <c r="HD53" s="67"/>
      <c r="HE53" s="67"/>
      <c r="HF53" s="67"/>
      <c r="HG53" s="67"/>
      <c r="HH53" s="67">
        <f>データ!CC7</f>
        <v>3.2</v>
      </c>
      <c r="HI53" s="67"/>
      <c r="HJ53" s="67"/>
      <c r="HK53" s="67"/>
      <c r="HL53" s="67"/>
      <c r="HM53" s="67"/>
      <c r="HN53" s="67"/>
      <c r="HO53" s="67"/>
      <c r="HP53" s="67"/>
      <c r="HQ53" s="67"/>
      <c r="HR53" s="67"/>
      <c r="HS53" s="67"/>
      <c r="HT53" s="67"/>
      <c r="HU53" s="67"/>
      <c r="HV53" s="67">
        <f>データ!CD7</f>
        <v>-4.5999999999999996</v>
      </c>
      <c r="HW53" s="67"/>
      <c r="HX53" s="67"/>
      <c r="HY53" s="67"/>
      <c r="HZ53" s="67"/>
      <c r="IA53" s="67"/>
      <c r="IB53" s="67"/>
      <c r="IC53" s="67"/>
      <c r="ID53" s="67"/>
      <c r="IE53" s="67"/>
      <c r="IF53" s="67"/>
      <c r="IG53" s="67"/>
      <c r="IH53" s="67"/>
      <c r="II53" s="67"/>
      <c r="IJ53" s="67">
        <f>データ!CE7</f>
        <v>-90.3</v>
      </c>
      <c r="IK53" s="67"/>
      <c r="IL53" s="67"/>
      <c r="IM53" s="67"/>
      <c r="IN53" s="67"/>
      <c r="IO53" s="67"/>
      <c r="IP53" s="67"/>
      <c r="IQ53" s="67"/>
      <c r="IR53" s="67"/>
      <c r="IS53" s="67"/>
      <c r="IT53" s="67"/>
      <c r="IU53" s="67"/>
      <c r="IV53" s="67"/>
      <c r="IW53" s="67"/>
      <c r="IX53" s="67">
        <f>データ!CF7</f>
        <v>-23.2</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8861</v>
      </c>
      <c r="KI53" s="87"/>
      <c r="KJ53" s="87"/>
      <c r="KK53" s="87"/>
      <c r="KL53" s="87"/>
      <c r="KM53" s="87"/>
      <c r="KN53" s="87"/>
      <c r="KO53" s="87"/>
      <c r="KP53" s="87"/>
      <c r="KQ53" s="87"/>
      <c r="KR53" s="87"/>
      <c r="KS53" s="87"/>
      <c r="KT53" s="87"/>
      <c r="KU53" s="87"/>
      <c r="KV53" s="87">
        <f>データ!CN7</f>
        <v>14725</v>
      </c>
      <c r="KW53" s="87"/>
      <c r="KX53" s="87"/>
      <c r="KY53" s="87"/>
      <c r="KZ53" s="87"/>
      <c r="LA53" s="87"/>
      <c r="LB53" s="87"/>
      <c r="LC53" s="87"/>
      <c r="LD53" s="87"/>
      <c r="LE53" s="87"/>
      <c r="LF53" s="87"/>
      <c r="LG53" s="87"/>
      <c r="LH53" s="87"/>
      <c r="LI53" s="87"/>
      <c r="LJ53" s="87">
        <f>データ!CO7</f>
        <v>-19658</v>
      </c>
      <c r="LK53" s="87"/>
      <c r="LL53" s="87"/>
      <c r="LM53" s="87"/>
      <c r="LN53" s="87"/>
      <c r="LO53" s="87"/>
      <c r="LP53" s="87"/>
      <c r="LQ53" s="87"/>
      <c r="LR53" s="87"/>
      <c r="LS53" s="87"/>
      <c r="LT53" s="87"/>
      <c r="LU53" s="87"/>
      <c r="LV53" s="87"/>
      <c r="LW53" s="87"/>
      <c r="LX53" s="87">
        <f>データ!CP7</f>
        <v>-193611</v>
      </c>
      <c r="LY53" s="87"/>
      <c r="LZ53" s="87"/>
      <c r="MA53" s="87"/>
      <c r="MB53" s="87"/>
      <c r="MC53" s="87"/>
      <c r="MD53" s="87"/>
      <c r="ME53" s="87"/>
      <c r="MF53" s="87"/>
      <c r="MG53" s="87"/>
      <c r="MH53" s="87"/>
      <c r="MI53" s="87"/>
      <c r="MJ53" s="87"/>
      <c r="MK53" s="87"/>
      <c r="ML53" s="87">
        <f>データ!CQ7</f>
        <v>-98897</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15">
      <c r="A54" s="2"/>
      <c r="B54" s="9"/>
      <c r="C54" s="2"/>
      <c r="D54" s="2"/>
      <c r="E54" s="2"/>
      <c r="F54" s="2"/>
      <c r="G54" s="2"/>
      <c r="H54" s="2"/>
      <c r="I54" s="69" t="s">
        <v>29</v>
      </c>
      <c r="J54" s="69"/>
      <c r="K54" s="69"/>
      <c r="L54" s="69"/>
      <c r="M54" s="69"/>
      <c r="N54" s="69"/>
      <c r="O54" s="69"/>
      <c r="P54" s="69"/>
      <c r="Q54" s="69"/>
      <c r="R54" s="67">
        <f>データ!BK7</f>
        <v>15.6</v>
      </c>
      <c r="S54" s="67"/>
      <c r="T54" s="67"/>
      <c r="U54" s="67"/>
      <c r="V54" s="67"/>
      <c r="W54" s="67"/>
      <c r="X54" s="67"/>
      <c r="Y54" s="67"/>
      <c r="Z54" s="67"/>
      <c r="AA54" s="67"/>
      <c r="AB54" s="67"/>
      <c r="AC54" s="67"/>
      <c r="AD54" s="67"/>
      <c r="AE54" s="67"/>
      <c r="AF54" s="67">
        <f>データ!BL7</f>
        <v>14.2</v>
      </c>
      <c r="AG54" s="67"/>
      <c r="AH54" s="67"/>
      <c r="AI54" s="67"/>
      <c r="AJ54" s="67"/>
      <c r="AK54" s="67"/>
      <c r="AL54" s="67"/>
      <c r="AM54" s="67"/>
      <c r="AN54" s="67"/>
      <c r="AO54" s="67"/>
      <c r="AP54" s="67"/>
      <c r="AQ54" s="67"/>
      <c r="AR54" s="67"/>
      <c r="AS54" s="67"/>
      <c r="AT54" s="67">
        <f>データ!BM7</f>
        <v>13.2</v>
      </c>
      <c r="AU54" s="67"/>
      <c r="AV54" s="67"/>
      <c r="AW54" s="67"/>
      <c r="AX54" s="67"/>
      <c r="AY54" s="67"/>
      <c r="AZ54" s="67"/>
      <c r="BA54" s="67"/>
      <c r="BB54" s="67"/>
      <c r="BC54" s="67"/>
      <c r="BD54" s="67"/>
      <c r="BE54" s="67"/>
      <c r="BF54" s="67"/>
      <c r="BG54" s="67"/>
      <c r="BH54" s="67">
        <f>データ!BN7</f>
        <v>14.5</v>
      </c>
      <c r="BI54" s="67"/>
      <c r="BJ54" s="67"/>
      <c r="BK54" s="67"/>
      <c r="BL54" s="67"/>
      <c r="BM54" s="67"/>
      <c r="BN54" s="67"/>
      <c r="BO54" s="67"/>
      <c r="BP54" s="67"/>
      <c r="BQ54" s="67"/>
      <c r="BR54" s="67"/>
      <c r="BS54" s="67"/>
      <c r="BT54" s="67"/>
      <c r="BU54" s="67"/>
      <c r="BV54" s="67">
        <f>データ!BO7</f>
        <v>6.5</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38.9</v>
      </c>
      <c r="DG54" s="67"/>
      <c r="DH54" s="67"/>
      <c r="DI54" s="67"/>
      <c r="DJ54" s="67"/>
      <c r="DK54" s="67"/>
      <c r="DL54" s="67"/>
      <c r="DM54" s="67"/>
      <c r="DN54" s="67"/>
      <c r="DO54" s="67"/>
      <c r="DP54" s="67"/>
      <c r="DQ54" s="67"/>
      <c r="DR54" s="67"/>
      <c r="DS54" s="67"/>
      <c r="DT54" s="67">
        <f>データ!BW7</f>
        <v>39.1</v>
      </c>
      <c r="DU54" s="67"/>
      <c r="DV54" s="67"/>
      <c r="DW54" s="67"/>
      <c r="DX54" s="67"/>
      <c r="DY54" s="67"/>
      <c r="DZ54" s="67"/>
      <c r="EA54" s="67"/>
      <c r="EB54" s="67"/>
      <c r="EC54" s="67"/>
      <c r="ED54" s="67"/>
      <c r="EE54" s="67"/>
      <c r="EF54" s="67"/>
      <c r="EG54" s="67"/>
      <c r="EH54" s="67">
        <f>データ!BX7</f>
        <v>47.7</v>
      </c>
      <c r="EI54" s="67"/>
      <c r="EJ54" s="67"/>
      <c r="EK54" s="67"/>
      <c r="EL54" s="67"/>
      <c r="EM54" s="67"/>
      <c r="EN54" s="67"/>
      <c r="EO54" s="67"/>
      <c r="EP54" s="67"/>
      <c r="EQ54" s="67"/>
      <c r="ER54" s="67"/>
      <c r="ES54" s="67"/>
      <c r="ET54" s="67"/>
      <c r="EU54" s="67"/>
      <c r="EV54" s="67">
        <f>データ!BY7</f>
        <v>141.19999999999999</v>
      </c>
      <c r="EW54" s="67"/>
      <c r="EX54" s="67"/>
      <c r="EY54" s="67"/>
      <c r="EZ54" s="67"/>
      <c r="FA54" s="67"/>
      <c r="FB54" s="67"/>
      <c r="FC54" s="67"/>
      <c r="FD54" s="67"/>
      <c r="FE54" s="67"/>
      <c r="FF54" s="67"/>
      <c r="FG54" s="67"/>
      <c r="FH54" s="67"/>
      <c r="FI54" s="67"/>
      <c r="FJ54" s="67">
        <f>データ!BZ7</f>
        <v>75.8</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-24.6</v>
      </c>
      <c r="GU54" s="67"/>
      <c r="GV54" s="67"/>
      <c r="GW54" s="67"/>
      <c r="GX54" s="67"/>
      <c r="GY54" s="67"/>
      <c r="GZ54" s="67"/>
      <c r="HA54" s="67"/>
      <c r="HB54" s="67"/>
      <c r="HC54" s="67"/>
      <c r="HD54" s="67"/>
      <c r="HE54" s="67"/>
      <c r="HF54" s="67"/>
      <c r="HG54" s="67"/>
      <c r="HH54" s="67">
        <f>データ!CH7</f>
        <v>-38.700000000000003</v>
      </c>
      <c r="HI54" s="67"/>
      <c r="HJ54" s="67"/>
      <c r="HK54" s="67"/>
      <c r="HL54" s="67"/>
      <c r="HM54" s="67"/>
      <c r="HN54" s="67"/>
      <c r="HO54" s="67"/>
      <c r="HP54" s="67"/>
      <c r="HQ54" s="67"/>
      <c r="HR54" s="67"/>
      <c r="HS54" s="67"/>
      <c r="HT54" s="67"/>
      <c r="HU54" s="67"/>
      <c r="HV54" s="67">
        <f>データ!CI7</f>
        <v>-51.3</v>
      </c>
      <c r="HW54" s="67"/>
      <c r="HX54" s="67"/>
      <c r="HY54" s="67"/>
      <c r="HZ54" s="67"/>
      <c r="IA54" s="67"/>
      <c r="IB54" s="67"/>
      <c r="IC54" s="67"/>
      <c r="ID54" s="67"/>
      <c r="IE54" s="67"/>
      <c r="IF54" s="67"/>
      <c r="IG54" s="67"/>
      <c r="IH54" s="67"/>
      <c r="II54" s="67"/>
      <c r="IJ54" s="67">
        <f>データ!CJ7</f>
        <v>-192.5</v>
      </c>
      <c r="IK54" s="67"/>
      <c r="IL54" s="67"/>
      <c r="IM54" s="67"/>
      <c r="IN54" s="67"/>
      <c r="IO54" s="67"/>
      <c r="IP54" s="67"/>
      <c r="IQ54" s="67"/>
      <c r="IR54" s="67"/>
      <c r="IS54" s="67"/>
      <c r="IT54" s="67"/>
      <c r="IU54" s="67"/>
      <c r="IV54" s="67"/>
      <c r="IW54" s="67"/>
      <c r="IX54" s="67">
        <f>データ!CK7</f>
        <v>-46.2</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1558</v>
      </c>
      <c r="KI54" s="83"/>
      <c r="KJ54" s="83"/>
      <c r="KK54" s="83"/>
      <c r="KL54" s="83"/>
      <c r="KM54" s="83"/>
      <c r="KN54" s="83"/>
      <c r="KO54" s="83"/>
      <c r="KP54" s="83"/>
      <c r="KQ54" s="83"/>
      <c r="KR54" s="83"/>
      <c r="KS54" s="83"/>
      <c r="KT54" s="83"/>
      <c r="KU54" s="84"/>
      <c r="KV54" s="82">
        <f>データ!CS7</f>
        <v>-202</v>
      </c>
      <c r="KW54" s="83"/>
      <c r="KX54" s="83"/>
      <c r="KY54" s="83"/>
      <c r="KZ54" s="83"/>
      <c r="LA54" s="83"/>
      <c r="LB54" s="83"/>
      <c r="LC54" s="83"/>
      <c r="LD54" s="83"/>
      <c r="LE54" s="83"/>
      <c r="LF54" s="83"/>
      <c r="LG54" s="83"/>
      <c r="LH54" s="83"/>
      <c r="LI54" s="84"/>
      <c r="LJ54" s="82">
        <f>データ!CT7</f>
        <v>-9940</v>
      </c>
      <c r="LK54" s="83"/>
      <c r="LL54" s="83"/>
      <c r="LM54" s="83"/>
      <c r="LN54" s="83"/>
      <c r="LO54" s="83"/>
      <c r="LP54" s="83"/>
      <c r="LQ54" s="83"/>
      <c r="LR54" s="83"/>
      <c r="LS54" s="83"/>
      <c r="LT54" s="83"/>
      <c r="LU54" s="83"/>
      <c r="LV54" s="83"/>
      <c r="LW54" s="84"/>
      <c r="LX54" s="82">
        <f>データ!CU7</f>
        <v>-586204</v>
      </c>
      <c r="LY54" s="83"/>
      <c r="LZ54" s="83"/>
      <c r="MA54" s="83"/>
      <c r="MB54" s="83"/>
      <c r="MC54" s="83"/>
      <c r="MD54" s="83"/>
      <c r="ME54" s="83"/>
      <c r="MF54" s="83"/>
      <c r="MG54" s="83"/>
      <c r="MH54" s="83"/>
      <c r="MI54" s="83"/>
      <c r="MJ54" s="83"/>
      <c r="MK54" s="84"/>
      <c r="ML54" s="82">
        <f>データ!CV7</f>
        <v>-35347</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148</v>
      </c>
      <c r="NJ66" s="77"/>
      <c r="NK66" s="77"/>
      <c r="NL66" s="77"/>
      <c r="NM66" s="77"/>
      <c r="NN66" s="77"/>
      <c r="NO66" s="77"/>
      <c r="NP66" s="77"/>
      <c r="NQ66" s="77"/>
      <c r="NR66" s="77"/>
      <c r="NS66" s="77"/>
      <c r="NT66" s="77"/>
      <c r="NU66" s="77"/>
      <c r="NV66" s="77"/>
      <c r="NW66" s="7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1">
        <f>データ!DI6</f>
        <v>6346868</v>
      </c>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c r="EO67" s="71"/>
      <c r="EP67" s="71"/>
      <c r="EQ67" s="71"/>
      <c r="ER67" s="71"/>
      <c r="ES67" s="71"/>
      <c r="ET67" s="71"/>
      <c r="EU67" s="71"/>
      <c r="EV67" s="71"/>
      <c r="EW67" s="71"/>
      <c r="EX67" s="71"/>
      <c r="EY67" s="71"/>
      <c r="EZ67" s="71"/>
      <c r="FA67" s="71"/>
      <c r="FB67" s="71"/>
      <c r="FC67" s="71"/>
      <c r="FD67" s="71"/>
      <c r="FE67" s="71"/>
      <c r="FF67" s="71"/>
      <c r="FG67" s="71"/>
      <c r="FH67" s="71"/>
      <c r="FI67" s="71"/>
      <c r="FJ67" s="71"/>
      <c r="FK67" s="71"/>
      <c r="FL67" s="71"/>
      <c r="FM67" s="71"/>
      <c r="FN67" s="71"/>
      <c r="FO67" s="71"/>
      <c r="FP67" s="71"/>
      <c r="FQ67" s="71"/>
      <c r="FR67" s="71"/>
      <c r="FS67" s="71"/>
      <c r="FT67" s="71"/>
      <c r="FU67" s="71"/>
      <c r="FV67" s="71"/>
      <c r="FW67" s="71"/>
      <c r="FX67" s="71"/>
      <c r="FY67" s="71"/>
      <c r="FZ67" s="71"/>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c r="EO68" s="71"/>
      <c r="EP68" s="71"/>
      <c r="EQ68" s="71"/>
      <c r="ER68" s="71"/>
      <c r="ES68" s="71"/>
      <c r="ET68" s="71"/>
      <c r="EU68" s="71"/>
      <c r="EV68" s="71"/>
      <c r="EW68" s="71"/>
      <c r="EX68" s="71"/>
      <c r="EY68" s="71"/>
      <c r="EZ68" s="71"/>
      <c r="FA68" s="71"/>
      <c r="FB68" s="71"/>
      <c r="FC68" s="71"/>
      <c r="FD68" s="71"/>
      <c r="FE68" s="71"/>
      <c r="FF68" s="71"/>
      <c r="FG68" s="71"/>
      <c r="FH68" s="71"/>
      <c r="FI68" s="71"/>
      <c r="FJ68" s="71"/>
      <c r="FK68" s="71"/>
      <c r="FL68" s="71"/>
      <c r="FM68" s="71"/>
      <c r="FN68" s="71"/>
      <c r="FO68" s="71"/>
      <c r="FP68" s="71"/>
      <c r="FQ68" s="71"/>
      <c r="FR68" s="71"/>
      <c r="FS68" s="71"/>
      <c r="FT68" s="71"/>
      <c r="FU68" s="71"/>
      <c r="FV68" s="71"/>
      <c r="FW68" s="71"/>
      <c r="FX68" s="71"/>
      <c r="FY68" s="71"/>
      <c r="FZ68" s="71"/>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c r="EV69" s="71"/>
      <c r="EW69" s="71"/>
      <c r="EX69" s="71"/>
      <c r="EY69" s="71"/>
      <c r="EZ69" s="71"/>
      <c r="FA69" s="71"/>
      <c r="FB69" s="71"/>
      <c r="FC69" s="71"/>
      <c r="FD69" s="71"/>
      <c r="FE69" s="71"/>
      <c r="FF69" s="71"/>
      <c r="FG69" s="71"/>
      <c r="FH69" s="71"/>
      <c r="FI69" s="71"/>
      <c r="FJ69" s="71"/>
      <c r="FK69" s="71"/>
      <c r="FL69" s="71"/>
      <c r="FM69" s="71"/>
      <c r="FN69" s="71"/>
      <c r="FO69" s="71"/>
      <c r="FP69" s="71"/>
      <c r="FQ69" s="71"/>
      <c r="FR69" s="71"/>
      <c r="FS69" s="71"/>
      <c r="FT69" s="71"/>
      <c r="FU69" s="71"/>
      <c r="FV69" s="71"/>
      <c r="FW69" s="71"/>
      <c r="FX69" s="71"/>
      <c r="FY69" s="71"/>
      <c r="FZ69" s="71"/>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c r="EO70" s="71"/>
      <c r="EP70" s="71"/>
      <c r="EQ70" s="71"/>
      <c r="ER70" s="71"/>
      <c r="ES70" s="71"/>
      <c r="ET70" s="71"/>
      <c r="EU70" s="71"/>
      <c r="EV70" s="71"/>
      <c r="EW70" s="71"/>
      <c r="EX70" s="71"/>
      <c r="EY70" s="71"/>
      <c r="EZ70" s="71"/>
      <c r="FA70" s="71"/>
      <c r="FB70" s="71"/>
      <c r="FC70" s="71"/>
      <c r="FD70" s="71"/>
      <c r="FE70" s="71"/>
      <c r="FF70" s="71"/>
      <c r="FG70" s="71"/>
      <c r="FH70" s="71"/>
      <c r="FI70" s="71"/>
      <c r="FJ70" s="71"/>
      <c r="FK70" s="71"/>
      <c r="FL70" s="71"/>
      <c r="FM70" s="71"/>
      <c r="FN70" s="71"/>
      <c r="FO70" s="71"/>
      <c r="FP70" s="71"/>
      <c r="FQ70" s="71"/>
      <c r="FR70" s="71"/>
      <c r="FS70" s="71"/>
      <c r="FT70" s="71"/>
      <c r="FU70" s="71"/>
      <c r="FV70" s="71"/>
      <c r="FW70" s="71"/>
      <c r="FX70" s="71"/>
      <c r="FY70" s="71"/>
      <c r="FZ70" s="71"/>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15">
      <c r="A76" s="2"/>
      <c r="B76" s="9"/>
      <c r="C76" s="2"/>
      <c r="D76" s="2"/>
      <c r="E76" s="2"/>
      <c r="F76" s="2"/>
      <c r="I76" s="2"/>
      <c r="J76" s="2"/>
      <c r="K76" s="2"/>
      <c r="L76" s="2"/>
      <c r="M76" s="2"/>
      <c r="N76" s="2"/>
      <c r="O76" s="2"/>
      <c r="P76" s="2"/>
      <c r="Q76" s="2"/>
      <c r="R76" s="70" t="str">
        <f>データ!$B$11</f>
        <v>H29</v>
      </c>
      <c r="S76" s="70"/>
      <c r="T76" s="70"/>
      <c r="U76" s="70"/>
      <c r="V76" s="70"/>
      <c r="W76" s="70"/>
      <c r="X76" s="70"/>
      <c r="Y76" s="70"/>
      <c r="Z76" s="70"/>
      <c r="AA76" s="70"/>
      <c r="AB76" s="70"/>
      <c r="AC76" s="70"/>
      <c r="AD76" s="70"/>
      <c r="AE76" s="70"/>
      <c r="AF76" s="70" t="str">
        <f>データ!$C$11</f>
        <v>H30</v>
      </c>
      <c r="AG76" s="70"/>
      <c r="AH76" s="70"/>
      <c r="AI76" s="70"/>
      <c r="AJ76" s="70"/>
      <c r="AK76" s="70"/>
      <c r="AL76" s="70"/>
      <c r="AM76" s="70"/>
      <c r="AN76" s="70"/>
      <c r="AO76" s="70"/>
      <c r="AP76" s="70"/>
      <c r="AQ76" s="70"/>
      <c r="AR76" s="70"/>
      <c r="AS76" s="70"/>
      <c r="AT76" s="70" t="str">
        <f>データ!$D$11</f>
        <v>R01</v>
      </c>
      <c r="AU76" s="70"/>
      <c r="AV76" s="70"/>
      <c r="AW76" s="70"/>
      <c r="AX76" s="70"/>
      <c r="AY76" s="70"/>
      <c r="AZ76" s="70"/>
      <c r="BA76" s="70"/>
      <c r="BB76" s="70"/>
      <c r="BC76" s="70"/>
      <c r="BD76" s="70"/>
      <c r="BE76" s="70"/>
      <c r="BF76" s="70"/>
      <c r="BG76" s="70"/>
      <c r="BH76" s="70" t="str">
        <f>データ!$E$11</f>
        <v>R02</v>
      </c>
      <c r="BI76" s="70"/>
      <c r="BJ76" s="70"/>
      <c r="BK76" s="70"/>
      <c r="BL76" s="70"/>
      <c r="BM76" s="70"/>
      <c r="BN76" s="70"/>
      <c r="BO76" s="70"/>
      <c r="BP76" s="70"/>
      <c r="BQ76" s="70"/>
      <c r="BR76" s="70"/>
      <c r="BS76" s="70"/>
      <c r="BT76" s="70"/>
      <c r="BU76" s="70"/>
      <c r="BV76" s="70" t="str">
        <f>データ!$F$11</f>
        <v>R03</v>
      </c>
      <c r="BW76" s="70"/>
      <c r="BX76" s="70"/>
      <c r="BY76" s="70"/>
      <c r="BZ76" s="70"/>
      <c r="CA76" s="70"/>
      <c r="CB76" s="70"/>
      <c r="CC76" s="70"/>
      <c r="CD76" s="70"/>
      <c r="CE76" s="70"/>
      <c r="CF76" s="70"/>
      <c r="CG76" s="70"/>
      <c r="CH76" s="70"/>
      <c r="CI76" s="70"/>
      <c r="CJ76" s="23"/>
      <c r="CK76" s="2"/>
      <c r="CL76" s="2"/>
      <c r="CM76" s="2"/>
      <c r="CN76" s="2"/>
      <c r="CO76" s="2"/>
      <c r="CP76" s="2"/>
      <c r="CQ76" s="2"/>
      <c r="CR76" s="2"/>
      <c r="CS76" s="2"/>
      <c r="CT76" s="2"/>
      <c r="CU76" s="71">
        <f>データ!DJ6</f>
        <v>15000</v>
      </c>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c r="EO76" s="71"/>
      <c r="EP76" s="71"/>
      <c r="EQ76" s="71"/>
      <c r="ER76" s="71"/>
      <c r="ES76" s="71"/>
      <c r="ET76" s="71"/>
      <c r="EU76" s="71"/>
      <c r="EV76" s="71"/>
      <c r="EW76" s="71"/>
      <c r="EX76" s="71"/>
      <c r="EY76" s="71"/>
      <c r="EZ76" s="71"/>
      <c r="FA76" s="71"/>
      <c r="FB76" s="71"/>
      <c r="FC76" s="71"/>
      <c r="FD76" s="71"/>
      <c r="FE76" s="71"/>
      <c r="FF76" s="71"/>
      <c r="FG76" s="71"/>
      <c r="FH76" s="71"/>
      <c r="FI76" s="71"/>
      <c r="FJ76" s="71"/>
      <c r="FK76" s="71"/>
      <c r="FL76" s="71"/>
      <c r="FM76" s="71"/>
      <c r="FN76" s="71"/>
      <c r="FO76" s="71"/>
      <c r="FP76" s="71"/>
      <c r="FQ76" s="71"/>
      <c r="FR76" s="71"/>
      <c r="FS76" s="71"/>
      <c r="FT76" s="71"/>
      <c r="FU76" s="71"/>
      <c r="FV76" s="71"/>
      <c r="FW76" s="71"/>
      <c r="FX76" s="71"/>
      <c r="FY76" s="71"/>
      <c r="FZ76" s="71"/>
      <c r="GA76" s="2"/>
      <c r="GB76" s="2"/>
      <c r="GC76" s="2"/>
      <c r="GD76" s="2"/>
      <c r="GE76" s="2"/>
      <c r="GF76" s="2"/>
      <c r="GG76" s="2"/>
      <c r="GH76" s="2"/>
      <c r="GI76" s="2"/>
      <c r="GJ76" s="2"/>
      <c r="GK76" s="2"/>
      <c r="GL76" s="2"/>
      <c r="GM76" s="2"/>
      <c r="GN76" s="2"/>
      <c r="GO76" s="2"/>
      <c r="GP76" s="2"/>
      <c r="GQ76" s="2"/>
      <c r="GR76" s="2"/>
      <c r="GS76" s="2"/>
      <c r="GT76" s="70" t="str">
        <f>データ!$B$11</f>
        <v>H29</v>
      </c>
      <c r="GU76" s="70"/>
      <c r="GV76" s="70"/>
      <c r="GW76" s="70"/>
      <c r="GX76" s="70"/>
      <c r="GY76" s="70"/>
      <c r="GZ76" s="70"/>
      <c r="HA76" s="70"/>
      <c r="HB76" s="70"/>
      <c r="HC76" s="70"/>
      <c r="HD76" s="70"/>
      <c r="HE76" s="70"/>
      <c r="HF76" s="70"/>
      <c r="HG76" s="70"/>
      <c r="HH76" s="70" t="str">
        <f>データ!$C$11</f>
        <v>H30</v>
      </c>
      <c r="HI76" s="70"/>
      <c r="HJ76" s="70"/>
      <c r="HK76" s="70"/>
      <c r="HL76" s="70"/>
      <c r="HM76" s="70"/>
      <c r="HN76" s="70"/>
      <c r="HO76" s="70"/>
      <c r="HP76" s="70"/>
      <c r="HQ76" s="70"/>
      <c r="HR76" s="70"/>
      <c r="HS76" s="70"/>
      <c r="HT76" s="70"/>
      <c r="HU76" s="70"/>
      <c r="HV76" s="70" t="str">
        <f>データ!$D$11</f>
        <v>R01</v>
      </c>
      <c r="HW76" s="70"/>
      <c r="HX76" s="70"/>
      <c r="HY76" s="70"/>
      <c r="HZ76" s="70"/>
      <c r="IA76" s="70"/>
      <c r="IB76" s="70"/>
      <c r="IC76" s="70"/>
      <c r="ID76" s="70"/>
      <c r="IE76" s="70"/>
      <c r="IF76" s="70"/>
      <c r="IG76" s="70"/>
      <c r="IH76" s="70"/>
      <c r="II76" s="70"/>
      <c r="IJ76" s="70" t="str">
        <f>データ!$E$11</f>
        <v>R02</v>
      </c>
      <c r="IK76" s="70"/>
      <c r="IL76" s="70"/>
      <c r="IM76" s="70"/>
      <c r="IN76" s="70"/>
      <c r="IO76" s="70"/>
      <c r="IP76" s="70"/>
      <c r="IQ76" s="70"/>
      <c r="IR76" s="70"/>
      <c r="IS76" s="70"/>
      <c r="IT76" s="70"/>
      <c r="IU76" s="70"/>
      <c r="IV76" s="70"/>
      <c r="IW76" s="70"/>
      <c r="IX76" s="70" t="str">
        <f>データ!$F$11</f>
        <v>R03</v>
      </c>
      <c r="IY76" s="70"/>
      <c r="IZ76" s="70"/>
      <c r="JA76" s="70"/>
      <c r="JB76" s="70"/>
      <c r="JC76" s="70"/>
      <c r="JD76" s="70"/>
      <c r="JE76" s="70"/>
      <c r="JF76" s="70"/>
      <c r="JG76" s="70"/>
      <c r="JH76" s="70"/>
      <c r="JI76" s="70"/>
      <c r="JJ76" s="70"/>
      <c r="JK76" s="70"/>
      <c r="JL76" s="2"/>
      <c r="JM76" s="2"/>
      <c r="JN76" s="2"/>
      <c r="JO76" s="2"/>
      <c r="JP76" s="2"/>
      <c r="JQ76" s="2"/>
      <c r="JR76" s="2"/>
      <c r="JS76" s="2"/>
      <c r="JT76" s="2"/>
      <c r="JU76" s="2"/>
      <c r="JV76" s="2"/>
      <c r="JW76" s="2"/>
      <c r="JX76" s="2"/>
      <c r="JY76" s="2"/>
      <c r="JZ76" s="2"/>
      <c r="KA76" s="2"/>
      <c r="KB76" s="2"/>
      <c r="KC76" s="2"/>
      <c r="KD76" s="2"/>
      <c r="KE76" s="2"/>
      <c r="KF76" s="2"/>
      <c r="KG76" s="2"/>
      <c r="KH76" s="70" t="str">
        <f>データ!$B$11</f>
        <v>H29</v>
      </c>
      <c r="KI76" s="70"/>
      <c r="KJ76" s="70"/>
      <c r="KK76" s="70"/>
      <c r="KL76" s="70"/>
      <c r="KM76" s="70"/>
      <c r="KN76" s="70"/>
      <c r="KO76" s="70"/>
      <c r="KP76" s="70"/>
      <c r="KQ76" s="70"/>
      <c r="KR76" s="70"/>
      <c r="KS76" s="70"/>
      <c r="KT76" s="70"/>
      <c r="KU76" s="70"/>
      <c r="KV76" s="70" t="str">
        <f>データ!$C$11</f>
        <v>H30</v>
      </c>
      <c r="KW76" s="70"/>
      <c r="KX76" s="70"/>
      <c r="KY76" s="70"/>
      <c r="KZ76" s="70"/>
      <c r="LA76" s="70"/>
      <c r="LB76" s="70"/>
      <c r="LC76" s="70"/>
      <c r="LD76" s="70"/>
      <c r="LE76" s="70"/>
      <c r="LF76" s="70"/>
      <c r="LG76" s="70"/>
      <c r="LH76" s="70"/>
      <c r="LI76" s="70"/>
      <c r="LJ76" s="70" t="str">
        <f>データ!$D$11</f>
        <v>R01</v>
      </c>
      <c r="LK76" s="70"/>
      <c r="LL76" s="70"/>
      <c r="LM76" s="70"/>
      <c r="LN76" s="70"/>
      <c r="LO76" s="70"/>
      <c r="LP76" s="70"/>
      <c r="LQ76" s="70"/>
      <c r="LR76" s="70"/>
      <c r="LS76" s="70"/>
      <c r="LT76" s="70"/>
      <c r="LU76" s="70"/>
      <c r="LV76" s="70"/>
      <c r="LW76" s="70"/>
      <c r="LX76" s="70" t="str">
        <f>データ!$E$11</f>
        <v>R02</v>
      </c>
      <c r="LY76" s="70"/>
      <c r="LZ76" s="70"/>
      <c r="MA76" s="70"/>
      <c r="MB76" s="70"/>
      <c r="MC76" s="70"/>
      <c r="MD76" s="70"/>
      <c r="ME76" s="70"/>
      <c r="MF76" s="70"/>
      <c r="MG76" s="70"/>
      <c r="MH76" s="70"/>
      <c r="MI76" s="70"/>
      <c r="MJ76" s="70"/>
      <c r="MK76" s="70"/>
      <c r="ML76" s="70" t="str">
        <f>データ!$F$11</f>
        <v>R03</v>
      </c>
      <c r="MM76" s="70"/>
      <c r="MN76" s="70"/>
      <c r="MO76" s="70"/>
      <c r="MP76" s="70"/>
      <c r="MQ76" s="70"/>
      <c r="MR76" s="70"/>
      <c r="MS76" s="70"/>
      <c r="MT76" s="70"/>
      <c r="MU76" s="70"/>
      <c r="MV76" s="70"/>
      <c r="MW76" s="70"/>
      <c r="MX76" s="70"/>
      <c r="MY76" s="70"/>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c r="EO77" s="71"/>
      <c r="EP77" s="71"/>
      <c r="EQ77" s="71"/>
      <c r="ER77" s="71"/>
      <c r="ES77" s="71"/>
      <c r="ET77" s="71"/>
      <c r="EU77" s="71"/>
      <c r="EV77" s="71"/>
      <c r="EW77" s="71"/>
      <c r="EX77" s="71"/>
      <c r="EY77" s="71"/>
      <c r="EZ77" s="71"/>
      <c r="FA77" s="71"/>
      <c r="FB77" s="71"/>
      <c r="FC77" s="71"/>
      <c r="FD77" s="71"/>
      <c r="FE77" s="71"/>
      <c r="FF77" s="71"/>
      <c r="FG77" s="71"/>
      <c r="FH77" s="71"/>
      <c r="FI77" s="71"/>
      <c r="FJ77" s="71"/>
      <c r="FK77" s="71"/>
      <c r="FL77" s="71"/>
      <c r="FM77" s="71"/>
      <c r="FN77" s="71"/>
      <c r="FO77" s="71"/>
      <c r="FP77" s="71"/>
      <c r="FQ77" s="71"/>
      <c r="FR77" s="71"/>
      <c r="FS77" s="71"/>
      <c r="FT77" s="71"/>
      <c r="FU77" s="71"/>
      <c r="FV77" s="71"/>
      <c r="FW77" s="71"/>
      <c r="FX77" s="71"/>
      <c r="FY77" s="71"/>
      <c r="FZ77" s="71"/>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c r="EO78" s="71"/>
      <c r="EP78" s="71"/>
      <c r="EQ78" s="71"/>
      <c r="ER78" s="71"/>
      <c r="ES78" s="71"/>
      <c r="ET78" s="71"/>
      <c r="EU78" s="71"/>
      <c r="EV78" s="71"/>
      <c r="EW78" s="71"/>
      <c r="EX78" s="71"/>
      <c r="EY78" s="71"/>
      <c r="EZ78" s="71"/>
      <c r="FA78" s="71"/>
      <c r="FB78" s="71"/>
      <c r="FC78" s="71"/>
      <c r="FD78" s="71"/>
      <c r="FE78" s="71"/>
      <c r="FF78" s="71"/>
      <c r="FG78" s="71"/>
      <c r="FH78" s="71"/>
      <c r="FI78" s="71"/>
      <c r="FJ78" s="71"/>
      <c r="FK78" s="71"/>
      <c r="FL78" s="71"/>
      <c r="FM78" s="71"/>
      <c r="FN78" s="71"/>
      <c r="FO78" s="71"/>
      <c r="FP78" s="71"/>
      <c r="FQ78" s="71"/>
      <c r="FR78" s="71"/>
      <c r="FS78" s="71"/>
      <c r="FT78" s="71"/>
      <c r="FU78" s="71"/>
      <c r="FV78" s="71"/>
      <c r="FW78" s="71"/>
      <c r="FX78" s="71"/>
      <c r="FY78" s="71"/>
      <c r="FZ78" s="71"/>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19.100000000000001</v>
      </c>
      <c r="KI78" s="67"/>
      <c r="KJ78" s="67"/>
      <c r="KK78" s="67"/>
      <c r="KL78" s="67"/>
      <c r="KM78" s="67"/>
      <c r="KN78" s="67"/>
      <c r="KO78" s="67"/>
      <c r="KP78" s="67"/>
      <c r="KQ78" s="67"/>
      <c r="KR78" s="67"/>
      <c r="KS78" s="67"/>
      <c r="KT78" s="67"/>
      <c r="KU78" s="67"/>
      <c r="KV78" s="67">
        <f>データ!EB7</f>
        <v>8.5</v>
      </c>
      <c r="KW78" s="67"/>
      <c r="KX78" s="67"/>
      <c r="KY78" s="67"/>
      <c r="KZ78" s="67"/>
      <c r="LA78" s="67"/>
      <c r="LB78" s="67"/>
      <c r="LC78" s="67"/>
      <c r="LD78" s="67"/>
      <c r="LE78" s="67"/>
      <c r="LF78" s="67"/>
      <c r="LG78" s="67"/>
      <c r="LH78" s="67"/>
      <c r="LI78" s="67"/>
      <c r="LJ78" s="67">
        <f>データ!EC7</f>
        <v>0</v>
      </c>
      <c r="LK78" s="67"/>
      <c r="LL78" s="67"/>
      <c r="LM78" s="67"/>
      <c r="LN78" s="67"/>
      <c r="LO78" s="67"/>
      <c r="LP78" s="67"/>
      <c r="LQ78" s="67"/>
      <c r="LR78" s="67"/>
      <c r="LS78" s="67"/>
      <c r="LT78" s="67"/>
      <c r="LU78" s="67"/>
      <c r="LV78" s="67"/>
      <c r="LW78" s="67"/>
      <c r="LX78" s="67">
        <f>データ!ED7</f>
        <v>48.5</v>
      </c>
      <c r="LY78" s="67"/>
      <c r="LZ78" s="67"/>
      <c r="MA78" s="67"/>
      <c r="MB78" s="67"/>
      <c r="MC78" s="67"/>
      <c r="MD78" s="67"/>
      <c r="ME78" s="67"/>
      <c r="MF78" s="67"/>
      <c r="MG78" s="67"/>
      <c r="MH78" s="67"/>
      <c r="MI78" s="67"/>
      <c r="MJ78" s="67"/>
      <c r="MK78" s="67"/>
      <c r="ML78" s="67">
        <f>データ!EE7</f>
        <v>0</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c r="EO79" s="71"/>
      <c r="EP79" s="71"/>
      <c r="EQ79" s="71"/>
      <c r="ER79" s="71"/>
      <c r="ES79" s="71"/>
      <c r="ET79" s="71"/>
      <c r="EU79" s="71"/>
      <c r="EV79" s="71"/>
      <c r="EW79" s="71"/>
      <c r="EX79" s="71"/>
      <c r="EY79" s="71"/>
      <c r="EZ79" s="71"/>
      <c r="FA79" s="71"/>
      <c r="FB79" s="71"/>
      <c r="FC79" s="71"/>
      <c r="FD79" s="71"/>
      <c r="FE79" s="71"/>
      <c r="FF79" s="71"/>
      <c r="FG79" s="71"/>
      <c r="FH79" s="71"/>
      <c r="FI79" s="71"/>
      <c r="FJ79" s="71"/>
      <c r="FK79" s="71"/>
      <c r="FL79" s="71"/>
      <c r="FM79" s="71"/>
      <c r="FN79" s="71"/>
      <c r="FO79" s="71"/>
      <c r="FP79" s="71"/>
      <c r="FQ79" s="71"/>
      <c r="FR79" s="71"/>
      <c r="FS79" s="71"/>
      <c r="FT79" s="71"/>
      <c r="FU79" s="71"/>
      <c r="FV79" s="71"/>
      <c r="FW79" s="71"/>
      <c r="FX79" s="71"/>
      <c r="FY79" s="71"/>
      <c r="FZ79" s="71"/>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49</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LTvGBSzs4/h1D0uO1a0WS10n8tXK0V7vjAdMk5/HISic+3Dg4giik+7ShVe7NIBBSgkwG6Dq2WDDrc5efDfOAA==" saltValue="vd92dBfSjHIzMatEbwfm0w=="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B8:AP8"/>
    <mergeCell ref="AQ8:CE8"/>
    <mergeCell ref="CF8:DT8"/>
    <mergeCell ref="DU8:FI8"/>
    <mergeCell ref="FJ8:GX8"/>
    <mergeCell ref="IC8:JU8"/>
    <mergeCell ref="JV8:LN8"/>
    <mergeCell ref="LO8:NG8"/>
    <mergeCell ref="NI8:NJ8"/>
    <mergeCell ref="NK8:NV8"/>
    <mergeCell ref="B9:AP9"/>
    <mergeCell ref="AQ9:CE9"/>
    <mergeCell ref="CF9:DT9"/>
    <mergeCell ref="DU9:FI9"/>
    <mergeCell ref="IC9:JU9"/>
    <mergeCell ref="JV9:LN9"/>
    <mergeCell ref="LO9:NG9"/>
    <mergeCell ref="NI9:NJ9"/>
    <mergeCell ref="NK9:NV9"/>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I31:Q31"/>
    <mergeCell ref="R31:AE31"/>
    <mergeCell ref="AF31:AS31"/>
    <mergeCell ref="AT31:BG31"/>
    <mergeCell ref="BH31:BU31"/>
    <mergeCell ref="BV31:CI31"/>
    <mergeCell ref="CW31:DE31"/>
    <mergeCell ref="DF31:DS31"/>
    <mergeCell ref="DT31:EG31"/>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I32:Q32"/>
    <mergeCell ref="R32:AE32"/>
    <mergeCell ref="AF32:AS32"/>
    <mergeCell ref="AT32:BG32"/>
    <mergeCell ref="BH32:BU32"/>
    <mergeCell ref="BV32:CI32"/>
    <mergeCell ref="EH31:EU31"/>
    <mergeCell ref="EV31:FI31"/>
    <mergeCell ref="FJ31:FW31"/>
    <mergeCell ref="GK31:GS31"/>
    <mergeCell ref="GT31:HG31"/>
    <mergeCell ref="HH31:HU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53:Q53"/>
    <mergeCell ref="R53:AE53"/>
    <mergeCell ref="AF53:AS53"/>
    <mergeCell ref="AT53:BG53"/>
    <mergeCell ref="BH53:BU53"/>
    <mergeCell ref="BV53:CI53"/>
    <mergeCell ref="CW53:DE53"/>
    <mergeCell ref="DF53:DS53"/>
    <mergeCell ref="DT53:EG53"/>
    <mergeCell ref="IJ52:IW52"/>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77:Q77"/>
    <mergeCell ref="R77:AE77"/>
    <mergeCell ref="AF77:AS77"/>
    <mergeCell ref="AT77:BG77"/>
    <mergeCell ref="BH77:BU77"/>
    <mergeCell ref="CU76:FZ79"/>
    <mergeCell ref="GT76:HG76"/>
    <mergeCell ref="HH76:HU76"/>
    <mergeCell ref="HV76:II76"/>
    <mergeCell ref="IJ76:IW76"/>
    <mergeCell ref="IX76:JK76"/>
    <mergeCell ref="IX77:JK77"/>
    <mergeCell ref="GK78:GS78"/>
    <mergeCell ref="GT78:HG78"/>
    <mergeCell ref="HH78:HU78"/>
    <mergeCell ref="LJ77:LW77"/>
    <mergeCell ref="LX77:MK77"/>
    <mergeCell ref="ML77:MY77"/>
    <mergeCell ref="BV77:CI77"/>
    <mergeCell ref="GK77:GS77"/>
    <mergeCell ref="GT77:HG77"/>
    <mergeCell ref="HH77:HU77"/>
    <mergeCell ref="HV77:II77"/>
    <mergeCell ref="IJ77:IW77"/>
    <mergeCell ref="I78:Q78"/>
    <mergeCell ref="R78:AE78"/>
    <mergeCell ref="AF78:AS78"/>
    <mergeCell ref="AT78:BG78"/>
    <mergeCell ref="BH78:BU78"/>
    <mergeCell ref="BV78:CI78"/>
    <mergeCell ref="JY77:KG77"/>
    <mergeCell ref="KH77:KU77"/>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52</v>
      </c>
      <c r="B3" s="29" t="s">
        <v>53</v>
      </c>
      <c r="C3" s="29" t="s">
        <v>54</v>
      </c>
      <c r="D3" s="29" t="s">
        <v>55</v>
      </c>
      <c r="E3" s="29" t="s">
        <v>56</v>
      </c>
      <c r="F3" s="29" t="s">
        <v>57</v>
      </c>
      <c r="G3" s="29" t="s">
        <v>58</v>
      </c>
      <c r="H3" s="134" t="s">
        <v>59</v>
      </c>
      <c r="I3" s="135"/>
      <c r="J3" s="135"/>
      <c r="K3" s="135"/>
      <c r="L3" s="135"/>
      <c r="M3" s="135"/>
      <c r="N3" s="135"/>
      <c r="O3" s="135"/>
      <c r="P3" s="135"/>
      <c r="Q3" s="135"/>
      <c r="R3" s="135"/>
      <c r="S3" s="135"/>
      <c r="T3" s="135"/>
      <c r="U3" s="135"/>
      <c r="V3" s="135"/>
      <c r="W3" s="135"/>
      <c r="X3" s="135"/>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15">
      <c r="A4" s="28" t="s">
        <v>62</v>
      </c>
      <c r="B4" s="37"/>
      <c r="C4" s="37"/>
      <c r="D4" s="37"/>
      <c r="E4" s="37"/>
      <c r="F4" s="37"/>
      <c r="G4" s="37"/>
      <c r="H4" s="136"/>
      <c r="I4" s="137"/>
      <c r="J4" s="137"/>
      <c r="K4" s="137"/>
      <c r="L4" s="137"/>
      <c r="M4" s="137"/>
      <c r="N4" s="137"/>
      <c r="O4" s="137"/>
      <c r="P4" s="137"/>
      <c r="Q4" s="137"/>
      <c r="R4" s="137"/>
      <c r="S4" s="137"/>
      <c r="T4" s="137"/>
      <c r="U4" s="137"/>
      <c r="V4" s="137"/>
      <c r="W4" s="137"/>
      <c r="X4" s="137"/>
      <c r="Y4" s="129" t="s">
        <v>63</v>
      </c>
      <c r="Z4" s="130"/>
      <c r="AA4" s="130"/>
      <c r="AB4" s="130"/>
      <c r="AC4" s="130"/>
      <c r="AD4" s="130"/>
      <c r="AE4" s="130"/>
      <c r="AF4" s="130"/>
      <c r="AG4" s="130"/>
      <c r="AH4" s="130"/>
      <c r="AI4" s="131"/>
      <c r="AJ4" s="127" t="s">
        <v>64</v>
      </c>
      <c r="AK4" s="127"/>
      <c r="AL4" s="127"/>
      <c r="AM4" s="127"/>
      <c r="AN4" s="127"/>
      <c r="AO4" s="127"/>
      <c r="AP4" s="127"/>
      <c r="AQ4" s="127"/>
      <c r="AR4" s="127"/>
      <c r="AS4" s="127"/>
      <c r="AT4" s="127"/>
      <c r="AU4" s="128" t="s">
        <v>65</v>
      </c>
      <c r="AV4" s="127"/>
      <c r="AW4" s="127"/>
      <c r="AX4" s="127"/>
      <c r="AY4" s="127"/>
      <c r="AZ4" s="127"/>
      <c r="BA4" s="127"/>
      <c r="BB4" s="127"/>
      <c r="BC4" s="127"/>
      <c r="BD4" s="127"/>
      <c r="BE4" s="127"/>
      <c r="BF4" s="129" t="s">
        <v>66</v>
      </c>
      <c r="BG4" s="130"/>
      <c r="BH4" s="130"/>
      <c r="BI4" s="130"/>
      <c r="BJ4" s="130"/>
      <c r="BK4" s="130"/>
      <c r="BL4" s="130"/>
      <c r="BM4" s="130"/>
      <c r="BN4" s="130"/>
      <c r="BO4" s="130"/>
      <c r="BP4" s="131"/>
      <c r="BQ4" s="127" t="s">
        <v>67</v>
      </c>
      <c r="BR4" s="127"/>
      <c r="BS4" s="127"/>
      <c r="BT4" s="127"/>
      <c r="BU4" s="127"/>
      <c r="BV4" s="127"/>
      <c r="BW4" s="127"/>
      <c r="BX4" s="127"/>
      <c r="BY4" s="127"/>
      <c r="BZ4" s="127"/>
      <c r="CA4" s="127"/>
      <c r="CB4" s="128"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29" t="s">
        <v>70</v>
      </c>
      <c r="CY4" s="130"/>
      <c r="CZ4" s="130"/>
      <c r="DA4" s="130"/>
      <c r="DB4" s="130"/>
      <c r="DC4" s="130"/>
      <c r="DD4" s="130"/>
      <c r="DE4" s="130"/>
      <c r="DF4" s="130"/>
      <c r="DG4" s="130"/>
      <c r="DH4" s="131"/>
      <c r="DI4" s="132" t="s">
        <v>71</v>
      </c>
      <c r="DJ4" s="132"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101</v>
      </c>
      <c r="AK5" s="42" t="s">
        <v>102</v>
      </c>
      <c r="AL5" s="42" t="s">
        <v>92</v>
      </c>
      <c r="AM5" s="42" t="s">
        <v>103</v>
      </c>
      <c r="AN5" s="42" t="s">
        <v>104</v>
      </c>
      <c r="AO5" s="42" t="s">
        <v>95</v>
      </c>
      <c r="AP5" s="42" t="s">
        <v>96</v>
      </c>
      <c r="AQ5" s="42" t="s">
        <v>97</v>
      </c>
      <c r="AR5" s="42" t="s">
        <v>98</v>
      </c>
      <c r="AS5" s="42" t="s">
        <v>99</v>
      </c>
      <c r="AT5" s="42" t="s">
        <v>100</v>
      </c>
      <c r="AU5" s="42" t="s">
        <v>105</v>
      </c>
      <c r="AV5" s="42" t="s">
        <v>91</v>
      </c>
      <c r="AW5" s="42" t="s">
        <v>92</v>
      </c>
      <c r="AX5" s="42" t="s">
        <v>93</v>
      </c>
      <c r="AY5" s="42" t="s">
        <v>106</v>
      </c>
      <c r="AZ5" s="42" t="s">
        <v>95</v>
      </c>
      <c r="BA5" s="42" t="s">
        <v>96</v>
      </c>
      <c r="BB5" s="42" t="s">
        <v>97</v>
      </c>
      <c r="BC5" s="42" t="s">
        <v>98</v>
      </c>
      <c r="BD5" s="42" t="s">
        <v>99</v>
      </c>
      <c r="BE5" s="42" t="s">
        <v>100</v>
      </c>
      <c r="BF5" s="42" t="s">
        <v>107</v>
      </c>
      <c r="BG5" s="42" t="s">
        <v>91</v>
      </c>
      <c r="BH5" s="42" t="s">
        <v>92</v>
      </c>
      <c r="BI5" s="42" t="s">
        <v>93</v>
      </c>
      <c r="BJ5" s="42" t="s">
        <v>94</v>
      </c>
      <c r="BK5" s="42" t="s">
        <v>95</v>
      </c>
      <c r="BL5" s="42" t="s">
        <v>96</v>
      </c>
      <c r="BM5" s="42" t="s">
        <v>97</v>
      </c>
      <c r="BN5" s="42" t="s">
        <v>98</v>
      </c>
      <c r="BO5" s="42" t="s">
        <v>99</v>
      </c>
      <c r="BP5" s="42" t="s">
        <v>100</v>
      </c>
      <c r="BQ5" s="42" t="s">
        <v>101</v>
      </c>
      <c r="BR5" s="42" t="s">
        <v>91</v>
      </c>
      <c r="BS5" s="42" t="s">
        <v>108</v>
      </c>
      <c r="BT5" s="42" t="s">
        <v>93</v>
      </c>
      <c r="BU5" s="42" t="s">
        <v>104</v>
      </c>
      <c r="BV5" s="42" t="s">
        <v>95</v>
      </c>
      <c r="BW5" s="42" t="s">
        <v>96</v>
      </c>
      <c r="BX5" s="42" t="s">
        <v>97</v>
      </c>
      <c r="BY5" s="42" t="s">
        <v>98</v>
      </c>
      <c r="BZ5" s="42" t="s">
        <v>99</v>
      </c>
      <c r="CA5" s="42" t="s">
        <v>100</v>
      </c>
      <c r="CB5" s="42" t="s">
        <v>109</v>
      </c>
      <c r="CC5" s="42" t="s">
        <v>91</v>
      </c>
      <c r="CD5" s="42" t="s">
        <v>92</v>
      </c>
      <c r="CE5" s="42" t="s">
        <v>103</v>
      </c>
      <c r="CF5" s="42" t="s">
        <v>110</v>
      </c>
      <c r="CG5" s="42" t="s">
        <v>95</v>
      </c>
      <c r="CH5" s="42" t="s">
        <v>96</v>
      </c>
      <c r="CI5" s="42" t="s">
        <v>97</v>
      </c>
      <c r="CJ5" s="42" t="s">
        <v>98</v>
      </c>
      <c r="CK5" s="42" t="s">
        <v>99</v>
      </c>
      <c r="CL5" s="42" t="s">
        <v>100</v>
      </c>
      <c r="CM5" s="42" t="s">
        <v>101</v>
      </c>
      <c r="CN5" s="42" t="s">
        <v>91</v>
      </c>
      <c r="CO5" s="42" t="s">
        <v>111</v>
      </c>
      <c r="CP5" s="42" t="s">
        <v>103</v>
      </c>
      <c r="CQ5" s="42" t="s">
        <v>112</v>
      </c>
      <c r="CR5" s="42" t="s">
        <v>95</v>
      </c>
      <c r="CS5" s="42" t="s">
        <v>96</v>
      </c>
      <c r="CT5" s="42" t="s">
        <v>97</v>
      </c>
      <c r="CU5" s="42" t="s">
        <v>98</v>
      </c>
      <c r="CV5" s="42" t="s">
        <v>99</v>
      </c>
      <c r="CW5" s="42" t="s">
        <v>100</v>
      </c>
      <c r="CX5" s="42" t="s">
        <v>109</v>
      </c>
      <c r="CY5" s="42" t="s">
        <v>91</v>
      </c>
      <c r="CZ5" s="42" t="s">
        <v>111</v>
      </c>
      <c r="DA5" s="42" t="s">
        <v>93</v>
      </c>
      <c r="DB5" s="42" t="s">
        <v>94</v>
      </c>
      <c r="DC5" s="42" t="s">
        <v>95</v>
      </c>
      <c r="DD5" s="42" t="s">
        <v>96</v>
      </c>
      <c r="DE5" s="42" t="s">
        <v>97</v>
      </c>
      <c r="DF5" s="42" t="s">
        <v>98</v>
      </c>
      <c r="DG5" s="42" t="s">
        <v>99</v>
      </c>
      <c r="DH5" s="42" t="s">
        <v>100</v>
      </c>
      <c r="DI5" s="133"/>
      <c r="DJ5" s="133"/>
      <c r="DK5" s="42" t="s">
        <v>109</v>
      </c>
      <c r="DL5" s="42" t="s">
        <v>91</v>
      </c>
      <c r="DM5" s="42" t="s">
        <v>113</v>
      </c>
      <c r="DN5" s="42" t="s">
        <v>114</v>
      </c>
      <c r="DO5" s="42" t="s">
        <v>94</v>
      </c>
      <c r="DP5" s="42" t="s">
        <v>95</v>
      </c>
      <c r="DQ5" s="42" t="s">
        <v>96</v>
      </c>
      <c r="DR5" s="42" t="s">
        <v>97</v>
      </c>
      <c r="DS5" s="42" t="s">
        <v>98</v>
      </c>
      <c r="DT5" s="42" t="s">
        <v>99</v>
      </c>
      <c r="DU5" s="42" t="s">
        <v>35</v>
      </c>
      <c r="DV5" s="42" t="s">
        <v>101</v>
      </c>
      <c r="DW5" s="42" t="s">
        <v>91</v>
      </c>
      <c r="DX5" s="42" t="s">
        <v>92</v>
      </c>
      <c r="DY5" s="42" t="s">
        <v>93</v>
      </c>
      <c r="DZ5" s="42" t="s">
        <v>94</v>
      </c>
      <c r="EA5" s="42" t="s">
        <v>95</v>
      </c>
      <c r="EB5" s="42" t="s">
        <v>96</v>
      </c>
      <c r="EC5" s="42" t="s">
        <v>97</v>
      </c>
      <c r="ED5" s="42" t="s">
        <v>98</v>
      </c>
      <c r="EE5" s="42" t="s">
        <v>99</v>
      </c>
      <c r="EF5" s="42" t="s">
        <v>100</v>
      </c>
      <c r="EG5" s="42" t="s">
        <v>115</v>
      </c>
      <c r="EH5" s="42" t="s">
        <v>116</v>
      </c>
      <c r="EI5" s="42" t="s">
        <v>117</v>
      </c>
      <c r="EJ5" s="42" t="s">
        <v>118</v>
      </c>
      <c r="EK5" s="42" t="s">
        <v>119</v>
      </c>
      <c r="EL5" s="42" t="s">
        <v>120</v>
      </c>
      <c r="EM5" s="42" t="s">
        <v>121</v>
      </c>
      <c r="EN5" s="42" t="s">
        <v>122</v>
      </c>
      <c r="EO5" s="42" t="s">
        <v>123</v>
      </c>
      <c r="EP5" s="42" t="s">
        <v>124</v>
      </c>
    </row>
    <row r="6" spans="1:146" s="52" customFormat="1" x14ac:dyDescent="0.15">
      <c r="A6" s="28" t="s">
        <v>125</v>
      </c>
      <c r="B6" s="43">
        <f>B8</f>
        <v>2021</v>
      </c>
      <c r="C6" s="43">
        <f t="shared" ref="C6:X6" si="2">C8</f>
        <v>382108</v>
      </c>
      <c r="D6" s="43">
        <f t="shared" si="2"/>
        <v>47</v>
      </c>
      <c r="E6" s="43">
        <f t="shared" si="2"/>
        <v>11</v>
      </c>
      <c r="F6" s="43">
        <f t="shared" si="2"/>
        <v>1</v>
      </c>
      <c r="G6" s="43">
        <f t="shared" si="2"/>
        <v>111</v>
      </c>
      <c r="H6" s="43" t="str">
        <f>SUBSTITUTE(H8,"　","")</f>
        <v>愛媛県伊予市</v>
      </c>
      <c r="I6" s="43" t="str">
        <f t="shared" si="2"/>
        <v>都市総合文化施設</v>
      </c>
      <c r="J6" s="43" t="str">
        <f t="shared" si="2"/>
        <v>法非適用</v>
      </c>
      <c r="K6" s="43" t="str">
        <f t="shared" si="2"/>
        <v>観光施設事業</v>
      </c>
      <c r="L6" s="43" t="str">
        <f t="shared" si="2"/>
        <v>休養宿泊施設</v>
      </c>
      <c r="M6" s="43" t="str">
        <f t="shared" si="2"/>
        <v>Ａ２Ｂ１</v>
      </c>
      <c r="N6" s="43" t="str">
        <f t="shared" si="2"/>
        <v>非設置</v>
      </c>
      <c r="O6" s="44" t="str">
        <f t="shared" si="2"/>
        <v>該当数値なし</v>
      </c>
      <c r="P6" s="44" t="str">
        <f t="shared" si="2"/>
        <v>該当数値なし</v>
      </c>
      <c r="Q6" s="45">
        <f t="shared" si="2"/>
        <v>11058</v>
      </c>
      <c r="R6" s="46">
        <f t="shared" si="2"/>
        <v>275</v>
      </c>
      <c r="S6" s="47">
        <f t="shared" si="2"/>
        <v>4837</v>
      </c>
      <c r="T6" s="48" t="str">
        <f t="shared" si="2"/>
        <v>利用料金制</v>
      </c>
      <c r="U6" s="44">
        <f t="shared" si="2"/>
        <v>38.200000000000003</v>
      </c>
      <c r="V6" s="48" t="str">
        <f t="shared" si="2"/>
        <v>有</v>
      </c>
      <c r="W6" s="49">
        <f t="shared" si="2"/>
        <v>79.599999999999994</v>
      </c>
      <c r="X6" s="48" t="str">
        <f t="shared" si="2"/>
        <v>有</v>
      </c>
      <c r="Y6" s="50">
        <f>IF(Y8="-",NA(),Y8)</f>
        <v>106.3</v>
      </c>
      <c r="Z6" s="50">
        <f t="shared" ref="Z6:AH6" si="3">IF(Z8="-",NA(),Z8)</f>
        <v>105.6</v>
      </c>
      <c r="AA6" s="50">
        <f t="shared" si="3"/>
        <v>100.6</v>
      </c>
      <c r="AB6" s="50">
        <f t="shared" si="3"/>
        <v>80</v>
      </c>
      <c r="AC6" s="50">
        <f t="shared" si="3"/>
        <v>92.5</v>
      </c>
      <c r="AD6" s="50">
        <f t="shared" si="3"/>
        <v>98.7</v>
      </c>
      <c r="AE6" s="50">
        <f t="shared" si="3"/>
        <v>100.3</v>
      </c>
      <c r="AF6" s="50">
        <f t="shared" si="3"/>
        <v>100.9</v>
      </c>
      <c r="AG6" s="50">
        <f t="shared" si="3"/>
        <v>78.7</v>
      </c>
      <c r="AH6" s="50">
        <f t="shared" si="3"/>
        <v>111</v>
      </c>
      <c r="AI6" s="50" t="str">
        <f>IF(AI8="-","【-】","【"&amp;SUBSTITUTE(TEXT(AI8,"#,##0.0"),"-","△")&amp;"】")</f>
        <v>【90.6】</v>
      </c>
      <c r="AJ6" s="50">
        <f>IF(AJ8="-",NA(),AJ8)</f>
        <v>12.1</v>
      </c>
      <c r="AK6" s="50">
        <f t="shared" ref="AK6:AS6" si="4">IF(AK8="-",NA(),AK8)</f>
        <v>8.8000000000000007</v>
      </c>
      <c r="AL6" s="50">
        <f t="shared" si="4"/>
        <v>8.3000000000000007</v>
      </c>
      <c r="AM6" s="50">
        <f t="shared" si="4"/>
        <v>30.1</v>
      </c>
      <c r="AN6" s="50">
        <f t="shared" si="4"/>
        <v>33.299999999999997</v>
      </c>
      <c r="AO6" s="50">
        <f t="shared" si="4"/>
        <v>28.3</v>
      </c>
      <c r="AP6" s="50">
        <f t="shared" si="4"/>
        <v>24.2</v>
      </c>
      <c r="AQ6" s="50">
        <f t="shared" si="4"/>
        <v>30.1</v>
      </c>
      <c r="AR6" s="50">
        <f t="shared" si="4"/>
        <v>26</v>
      </c>
      <c r="AS6" s="50">
        <f t="shared" si="4"/>
        <v>32.4</v>
      </c>
      <c r="AT6" s="50" t="str">
        <f>IF(AT8="-","【-】","【"&amp;SUBSTITUTE(TEXT(AT8,"#,##0.0"),"-","△")&amp;"】")</f>
        <v>【30.4】</v>
      </c>
      <c r="AU6" s="45">
        <f>IF(AU8="-",NA(),AU8)</f>
        <v>1190</v>
      </c>
      <c r="AV6" s="45">
        <f t="shared" ref="AV6:BD6" si="5">IF(AV8="-",NA(),AV8)</f>
        <v>617</v>
      </c>
      <c r="AW6" s="45">
        <f t="shared" si="5"/>
        <v>1403</v>
      </c>
      <c r="AX6" s="45">
        <f t="shared" si="5"/>
        <v>11829</v>
      </c>
      <c r="AY6" s="45">
        <f t="shared" si="5"/>
        <v>12959</v>
      </c>
      <c r="AZ6" s="45">
        <f t="shared" si="5"/>
        <v>3241</v>
      </c>
      <c r="BA6" s="45">
        <f t="shared" si="5"/>
        <v>3438</v>
      </c>
      <c r="BB6" s="45">
        <f t="shared" si="5"/>
        <v>4380</v>
      </c>
      <c r="BC6" s="45">
        <f t="shared" si="5"/>
        <v>183723</v>
      </c>
      <c r="BD6" s="45">
        <f t="shared" si="5"/>
        <v>12421</v>
      </c>
      <c r="BE6" s="45" t="str">
        <f>IF(BE8="-","【-】","【"&amp;SUBSTITUTE(TEXT(BE8,"#,##0"),"-","△")&amp;"】")</f>
        <v>【208,749】</v>
      </c>
      <c r="BF6" s="50">
        <f>IF(BF8="-",NA(),BF8)</f>
        <v>15.9</v>
      </c>
      <c r="BG6" s="50">
        <f t="shared" ref="BG6:BO6" si="6">IF(BG8="-",NA(),BG8)</f>
        <v>16.5</v>
      </c>
      <c r="BH6" s="50">
        <f t="shared" si="6"/>
        <v>15.8</v>
      </c>
      <c r="BI6" s="50">
        <f t="shared" si="6"/>
        <v>8.6999999999999993</v>
      </c>
      <c r="BJ6" s="50">
        <f t="shared" si="6"/>
        <v>9.1</v>
      </c>
      <c r="BK6" s="50">
        <f t="shared" si="6"/>
        <v>15.6</v>
      </c>
      <c r="BL6" s="50">
        <f t="shared" si="6"/>
        <v>14.2</v>
      </c>
      <c r="BM6" s="50">
        <f t="shared" si="6"/>
        <v>13.2</v>
      </c>
      <c r="BN6" s="50">
        <f t="shared" si="6"/>
        <v>14.5</v>
      </c>
      <c r="BO6" s="50">
        <f t="shared" si="6"/>
        <v>6.5</v>
      </c>
      <c r="BP6" s="50" t="str">
        <f>IF(BP8="-","【-】","【"&amp;SUBSTITUTE(TEXT(BP8,"#,##0.0"),"-","△")&amp;"】")</f>
        <v>【12.2】</v>
      </c>
      <c r="BQ6" s="50">
        <f>IF(BQ8="-",NA(),BQ8)</f>
        <v>36.9</v>
      </c>
      <c r="BR6" s="50">
        <f t="shared" ref="BR6:BZ6" si="7">IF(BR8="-",NA(),BR8)</f>
        <v>36</v>
      </c>
      <c r="BS6" s="50">
        <f t="shared" si="7"/>
        <v>41.7</v>
      </c>
      <c r="BT6" s="50">
        <f t="shared" si="7"/>
        <v>65.400000000000006</v>
      </c>
      <c r="BU6" s="50">
        <f t="shared" si="7"/>
        <v>62.4</v>
      </c>
      <c r="BV6" s="50">
        <f t="shared" si="7"/>
        <v>38.9</v>
      </c>
      <c r="BW6" s="50">
        <f t="shared" si="7"/>
        <v>39.1</v>
      </c>
      <c r="BX6" s="50">
        <f t="shared" si="7"/>
        <v>47.7</v>
      </c>
      <c r="BY6" s="50">
        <f t="shared" si="7"/>
        <v>141.19999999999999</v>
      </c>
      <c r="BZ6" s="50">
        <f t="shared" si="7"/>
        <v>75.8</v>
      </c>
      <c r="CA6" s="50" t="str">
        <f>IF(CA8="-","【-】","【"&amp;SUBSTITUTE(TEXT(CA8,"#,##0.0"),"-","△")&amp;"】")</f>
        <v>【120.7】</v>
      </c>
      <c r="CB6" s="50">
        <f>IF(CB8="-",NA(),CB8)</f>
        <v>2</v>
      </c>
      <c r="CC6" s="50">
        <f t="shared" ref="CC6:CK6" si="8">IF(CC8="-",NA(),CC8)</f>
        <v>3.2</v>
      </c>
      <c r="CD6" s="50">
        <f t="shared" si="8"/>
        <v>-4.5999999999999996</v>
      </c>
      <c r="CE6" s="50">
        <f t="shared" si="8"/>
        <v>-90.3</v>
      </c>
      <c r="CF6" s="50">
        <f t="shared" si="8"/>
        <v>-23.2</v>
      </c>
      <c r="CG6" s="50">
        <f t="shared" si="8"/>
        <v>-24.6</v>
      </c>
      <c r="CH6" s="50">
        <f t="shared" si="8"/>
        <v>-38.700000000000003</v>
      </c>
      <c r="CI6" s="50">
        <f t="shared" si="8"/>
        <v>-51.3</v>
      </c>
      <c r="CJ6" s="50">
        <f t="shared" si="8"/>
        <v>-192.5</v>
      </c>
      <c r="CK6" s="50">
        <f t="shared" si="8"/>
        <v>-46.2</v>
      </c>
      <c r="CL6" s="50" t="str">
        <f>IF(CL8="-","【-】","【"&amp;SUBSTITUTE(TEXT(CL8,"#,##0.0"),"-","△")&amp;"】")</f>
        <v>【△43.7】</v>
      </c>
      <c r="CM6" s="45">
        <f>IF(CM8="-",NA(),CM8)</f>
        <v>8861</v>
      </c>
      <c r="CN6" s="45">
        <f t="shared" ref="CN6:CV6" si="9">IF(CN8="-",NA(),CN8)</f>
        <v>14725</v>
      </c>
      <c r="CO6" s="45">
        <f t="shared" si="9"/>
        <v>-19658</v>
      </c>
      <c r="CP6" s="45">
        <f t="shared" si="9"/>
        <v>-193611</v>
      </c>
      <c r="CQ6" s="45">
        <f t="shared" si="9"/>
        <v>-98897</v>
      </c>
      <c r="CR6" s="45">
        <f t="shared" si="9"/>
        <v>1558</v>
      </c>
      <c r="CS6" s="45">
        <f t="shared" si="9"/>
        <v>-202</v>
      </c>
      <c r="CT6" s="45">
        <f t="shared" si="9"/>
        <v>-9940</v>
      </c>
      <c r="CU6" s="45">
        <f t="shared" si="9"/>
        <v>-586204</v>
      </c>
      <c r="CV6" s="45">
        <f t="shared" si="9"/>
        <v>-35347</v>
      </c>
      <c r="CW6" s="45" t="str">
        <f>IF(CW8="-","【-】","【"&amp;SUBSTITUTE(TEXT(CW8,"#,##0"),"-","△")&amp;"】")</f>
        <v>【△24,115】</v>
      </c>
      <c r="CX6" s="50"/>
      <c r="CY6" s="50"/>
      <c r="CZ6" s="50"/>
      <c r="DA6" s="50"/>
      <c r="DB6" s="50"/>
      <c r="DC6" s="50"/>
      <c r="DD6" s="50"/>
      <c r="DE6" s="50"/>
      <c r="DF6" s="50"/>
      <c r="DG6" s="50"/>
      <c r="DH6" s="50" t="s">
        <v>126</v>
      </c>
      <c r="DI6" s="46">
        <f t="shared" ref="DI6:DJ6" si="10">DI8</f>
        <v>6346868</v>
      </c>
      <c r="DJ6" s="46">
        <f t="shared" si="10"/>
        <v>15000</v>
      </c>
      <c r="DK6" s="50"/>
      <c r="DL6" s="50"/>
      <c r="DM6" s="50"/>
      <c r="DN6" s="50"/>
      <c r="DO6" s="50"/>
      <c r="DP6" s="50"/>
      <c r="DQ6" s="50"/>
      <c r="DR6" s="50"/>
      <c r="DS6" s="50"/>
      <c r="DT6" s="50"/>
      <c r="DU6" s="50" t="s">
        <v>126</v>
      </c>
      <c r="DV6" s="50">
        <f>IF(DV8="-",NA(),DV8)</f>
        <v>0</v>
      </c>
      <c r="DW6" s="50">
        <f t="shared" ref="DW6:EE6" si="11">IF(DW8="-",NA(),DW8)</f>
        <v>0</v>
      </c>
      <c r="DX6" s="50">
        <f t="shared" si="11"/>
        <v>0</v>
      </c>
      <c r="DY6" s="50">
        <f t="shared" si="11"/>
        <v>0</v>
      </c>
      <c r="DZ6" s="50">
        <f t="shared" si="11"/>
        <v>0</v>
      </c>
      <c r="EA6" s="50">
        <f t="shared" si="11"/>
        <v>19.100000000000001</v>
      </c>
      <c r="EB6" s="50">
        <f t="shared" si="11"/>
        <v>8.5</v>
      </c>
      <c r="EC6" s="50">
        <f t="shared" si="11"/>
        <v>0</v>
      </c>
      <c r="ED6" s="50">
        <f t="shared" si="11"/>
        <v>48.5</v>
      </c>
      <c r="EE6" s="50">
        <f t="shared" si="11"/>
        <v>0</v>
      </c>
      <c r="EF6" s="50" t="str">
        <f>IF(EF8="-","【-】","【"&amp;SUBSTITUTE(TEXT(EF8,"#,##0.0"),"-","△")&amp;"】")</f>
        <v>【38.7】</v>
      </c>
      <c r="EG6" s="51">
        <f>IF(EG8="-",NA(),EG8)</f>
        <v>0</v>
      </c>
      <c r="EH6" s="51">
        <f t="shared" ref="EH6:EP6" si="12">IF(EH8="-",NA(),EH8)</f>
        <v>3.8999999999999998E-3</v>
      </c>
      <c r="EI6" s="51">
        <f t="shared" si="12"/>
        <v>3.5999999999999999E-3</v>
      </c>
      <c r="EJ6" s="51">
        <f t="shared" si="12"/>
        <v>2.8999999999999998E-3</v>
      </c>
      <c r="EK6" s="51">
        <f t="shared" si="12"/>
        <v>3.5999999999999999E-3</v>
      </c>
      <c r="EL6" s="51">
        <f t="shared" si="12"/>
        <v>7.1999999999999998E-3</v>
      </c>
      <c r="EM6" s="51">
        <f t="shared" si="12"/>
        <v>1.03E-2</v>
      </c>
      <c r="EN6" s="51">
        <f t="shared" si="12"/>
        <v>7.4999999999999997E-3</v>
      </c>
      <c r="EO6" s="51">
        <f t="shared" si="12"/>
        <v>1.5100000000000001E-2</v>
      </c>
      <c r="EP6" s="51">
        <f t="shared" si="12"/>
        <v>1.61E-2</v>
      </c>
    </row>
    <row r="7" spans="1:146" s="52" customFormat="1" x14ac:dyDescent="0.15">
      <c r="A7" s="28" t="s">
        <v>127</v>
      </c>
      <c r="B7" s="43">
        <f t="shared" ref="B7:X7" si="13">B8</f>
        <v>2021</v>
      </c>
      <c r="C7" s="43">
        <f t="shared" si="13"/>
        <v>382108</v>
      </c>
      <c r="D7" s="43">
        <f t="shared" si="13"/>
        <v>47</v>
      </c>
      <c r="E7" s="43">
        <f t="shared" si="13"/>
        <v>11</v>
      </c>
      <c r="F7" s="43">
        <f t="shared" si="13"/>
        <v>1</v>
      </c>
      <c r="G7" s="43">
        <f t="shared" si="13"/>
        <v>111</v>
      </c>
      <c r="H7" s="43" t="str">
        <f t="shared" si="13"/>
        <v>愛媛県　伊予市</v>
      </c>
      <c r="I7" s="43" t="str">
        <f t="shared" si="13"/>
        <v>都市総合文化施設</v>
      </c>
      <c r="J7" s="43" t="str">
        <f t="shared" si="13"/>
        <v>法非適用</v>
      </c>
      <c r="K7" s="43" t="str">
        <f t="shared" si="13"/>
        <v>観光施設事業</v>
      </c>
      <c r="L7" s="43" t="str">
        <f t="shared" si="13"/>
        <v>休養宿泊施設</v>
      </c>
      <c r="M7" s="43" t="str">
        <f t="shared" si="13"/>
        <v>Ａ２Ｂ１</v>
      </c>
      <c r="N7" s="43" t="str">
        <f t="shared" si="13"/>
        <v>非設置</v>
      </c>
      <c r="O7" s="44" t="str">
        <f t="shared" si="13"/>
        <v>該当数値なし</v>
      </c>
      <c r="P7" s="44" t="str">
        <f t="shared" si="13"/>
        <v>該当数値なし</v>
      </c>
      <c r="Q7" s="45">
        <f t="shared" si="13"/>
        <v>11058</v>
      </c>
      <c r="R7" s="46">
        <f t="shared" si="13"/>
        <v>275</v>
      </c>
      <c r="S7" s="47">
        <f t="shared" si="13"/>
        <v>4837</v>
      </c>
      <c r="T7" s="48" t="str">
        <f t="shared" si="13"/>
        <v>利用料金制</v>
      </c>
      <c r="U7" s="44">
        <f t="shared" si="13"/>
        <v>38.200000000000003</v>
      </c>
      <c r="V7" s="48" t="str">
        <f t="shared" si="13"/>
        <v>有</v>
      </c>
      <c r="W7" s="49">
        <f t="shared" si="13"/>
        <v>79.599999999999994</v>
      </c>
      <c r="X7" s="48" t="str">
        <f t="shared" si="13"/>
        <v>有</v>
      </c>
      <c r="Y7" s="50">
        <f>Y8</f>
        <v>106.3</v>
      </c>
      <c r="Z7" s="50">
        <f t="shared" ref="Z7:AH7" si="14">Z8</f>
        <v>105.6</v>
      </c>
      <c r="AA7" s="50">
        <f t="shared" si="14"/>
        <v>100.6</v>
      </c>
      <c r="AB7" s="50">
        <f t="shared" si="14"/>
        <v>80</v>
      </c>
      <c r="AC7" s="50">
        <f t="shared" si="14"/>
        <v>92.5</v>
      </c>
      <c r="AD7" s="50">
        <f t="shared" si="14"/>
        <v>98.7</v>
      </c>
      <c r="AE7" s="50">
        <f t="shared" si="14"/>
        <v>100.3</v>
      </c>
      <c r="AF7" s="50">
        <f t="shared" si="14"/>
        <v>100.9</v>
      </c>
      <c r="AG7" s="50">
        <f t="shared" si="14"/>
        <v>78.7</v>
      </c>
      <c r="AH7" s="50">
        <f t="shared" si="14"/>
        <v>111</v>
      </c>
      <c r="AI7" s="50"/>
      <c r="AJ7" s="50">
        <f>AJ8</f>
        <v>12.1</v>
      </c>
      <c r="AK7" s="50">
        <f t="shared" ref="AK7:AS7" si="15">AK8</f>
        <v>8.8000000000000007</v>
      </c>
      <c r="AL7" s="50">
        <f t="shared" si="15"/>
        <v>8.3000000000000007</v>
      </c>
      <c r="AM7" s="50">
        <f t="shared" si="15"/>
        <v>30.1</v>
      </c>
      <c r="AN7" s="50">
        <f t="shared" si="15"/>
        <v>33.299999999999997</v>
      </c>
      <c r="AO7" s="50">
        <f t="shared" si="15"/>
        <v>28.3</v>
      </c>
      <c r="AP7" s="50">
        <f t="shared" si="15"/>
        <v>24.2</v>
      </c>
      <c r="AQ7" s="50">
        <f t="shared" si="15"/>
        <v>30.1</v>
      </c>
      <c r="AR7" s="50">
        <f t="shared" si="15"/>
        <v>26</v>
      </c>
      <c r="AS7" s="50">
        <f t="shared" si="15"/>
        <v>32.4</v>
      </c>
      <c r="AT7" s="50"/>
      <c r="AU7" s="45">
        <f>AU8</f>
        <v>1190</v>
      </c>
      <c r="AV7" s="45">
        <f t="shared" ref="AV7:BD7" si="16">AV8</f>
        <v>617</v>
      </c>
      <c r="AW7" s="45">
        <f t="shared" si="16"/>
        <v>1403</v>
      </c>
      <c r="AX7" s="45">
        <f t="shared" si="16"/>
        <v>11829</v>
      </c>
      <c r="AY7" s="45">
        <f t="shared" si="16"/>
        <v>12959</v>
      </c>
      <c r="AZ7" s="45">
        <f t="shared" si="16"/>
        <v>3241</v>
      </c>
      <c r="BA7" s="45">
        <f t="shared" si="16"/>
        <v>3438</v>
      </c>
      <c r="BB7" s="45">
        <f t="shared" si="16"/>
        <v>4380</v>
      </c>
      <c r="BC7" s="45">
        <f t="shared" si="16"/>
        <v>183723</v>
      </c>
      <c r="BD7" s="45">
        <f t="shared" si="16"/>
        <v>12421</v>
      </c>
      <c r="BE7" s="45"/>
      <c r="BF7" s="50">
        <f>BF8</f>
        <v>15.9</v>
      </c>
      <c r="BG7" s="50">
        <f t="shared" ref="BG7:BO7" si="17">BG8</f>
        <v>16.5</v>
      </c>
      <c r="BH7" s="50">
        <f t="shared" si="17"/>
        <v>15.8</v>
      </c>
      <c r="BI7" s="50">
        <f t="shared" si="17"/>
        <v>8.6999999999999993</v>
      </c>
      <c r="BJ7" s="50">
        <f t="shared" si="17"/>
        <v>9.1</v>
      </c>
      <c r="BK7" s="50">
        <f t="shared" si="17"/>
        <v>15.6</v>
      </c>
      <c r="BL7" s="50">
        <f t="shared" si="17"/>
        <v>14.2</v>
      </c>
      <c r="BM7" s="50">
        <f t="shared" si="17"/>
        <v>13.2</v>
      </c>
      <c r="BN7" s="50">
        <f t="shared" si="17"/>
        <v>14.5</v>
      </c>
      <c r="BO7" s="50">
        <f t="shared" si="17"/>
        <v>6.5</v>
      </c>
      <c r="BP7" s="50"/>
      <c r="BQ7" s="50">
        <f>BQ8</f>
        <v>36.9</v>
      </c>
      <c r="BR7" s="50">
        <f t="shared" ref="BR7:BZ7" si="18">BR8</f>
        <v>36</v>
      </c>
      <c r="BS7" s="50">
        <f t="shared" si="18"/>
        <v>41.7</v>
      </c>
      <c r="BT7" s="50">
        <f t="shared" si="18"/>
        <v>65.400000000000006</v>
      </c>
      <c r="BU7" s="50">
        <f t="shared" si="18"/>
        <v>62.4</v>
      </c>
      <c r="BV7" s="50">
        <f t="shared" si="18"/>
        <v>38.9</v>
      </c>
      <c r="BW7" s="50">
        <f t="shared" si="18"/>
        <v>39.1</v>
      </c>
      <c r="BX7" s="50">
        <f t="shared" si="18"/>
        <v>47.7</v>
      </c>
      <c r="BY7" s="50">
        <f t="shared" si="18"/>
        <v>141.19999999999999</v>
      </c>
      <c r="BZ7" s="50">
        <f t="shared" si="18"/>
        <v>75.8</v>
      </c>
      <c r="CA7" s="50"/>
      <c r="CB7" s="50">
        <f>CB8</f>
        <v>2</v>
      </c>
      <c r="CC7" s="50">
        <f t="shared" ref="CC7:CK7" si="19">CC8</f>
        <v>3.2</v>
      </c>
      <c r="CD7" s="50">
        <f t="shared" si="19"/>
        <v>-4.5999999999999996</v>
      </c>
      <c r="CE7" s="50">
        <f t="shared" si="19"/>
        <v>-90.3</v>
      </c>
      <c r="CF7" s="50">
        <f t="shared" si="19"/>
        <v>-23.2</v>
      </c>
      <c r="CG7" s="50">
        <f t="shared" si="19"/>
        <v>-24.6</v>
      </c>
      <c r="CH7" s="50">
        <f t="shared" si="19"/>
        <v>-38.700000000000003</v>
      </c>
      <c r="CI7" s="50">
        <f t="shared" si="19"/>
        <v>-51.3</v>
      </c>
      <c r="CJ7" s="50">
        <f t="shared" si="19"/>
        <v>-192.5</v>
      </c>
      <c r="CK7" s="50">
        <f t="shared" si="19"/>
        <v>-46.2</v>
      </c>
      <c r="CL7" s="50"/>
      <c r="CM7" s="45">
        <f>CM8</f>
        <v>8861</v>
      </c>
      <c r="CN7" s="45">
        <f t="shared" ref="CN7:CV7" si="20">CN8</f>
        <v>14725</v>
      </c>
      <c r="CO7" s="45">
        <f t="shared" si="20"/>
        <v>-19658</v>
      </c>
      <c r="CP7" s="45">
        <f t="shared" si="20"/>
        <v>-193611</v>
      </c>
      <c r="CQ7" s="45">
        <f t="shared" si="20"/>
        <v>-98897</v>
      </c>
      <c r="CR7" s="45">
        <f t="shared" si="20"/>
        <v>1558</v>
      </c>
      <c r="CS7" s="45">
        <f t="shared" si="20"/>
        <v>-202</v>
      </c>
      <c r="CT7" s="45">
        <f t="shared" si="20"/>
        <v>-9940</v>
      </c>
      <c r="CU7" s="45">
        <f t="shared" si="20"/>
        <v>-586204</v>
      </c>
      <c r="CV7" s="45">
        <f t="shared" si="20"/>
        <v>-35347</v>
      </c>
      <c r="CW7" s="45"/>
      <c r="CX7" s="50" t="s">
        <v>128</v>
      </c>
      <c r="CY7" s="50" t="s">
        <v>128</v>
      </c>
      <c r="CZ7" s="50" t="s">
        <v>128</v>
      </c>
      <c r="DA7" s="50" t="s">
        <v>128</v>
      </c>
      <c r="DB7" s="50" t="s">
        <v>128</v>
      </c>
      <c r="DC7" s="50" t="s">
        <v>128</v>
      </c>
      <c r="DD7" s="50" t="s">
        <v>128</v>
      </c>
      <c r="DE7" s="50" t="s">
        <v>128</v>
      </c>
      <c r="DF7" s="50" t="s">
        <v>128</v>
      </c>
      <c r="DG7" s="50" t="s">
        <v>126</v>
      </c>
      <c r="DH7" s="50"/>
      <c r="DI7" s="46">
        <f>DI8</f>
        <v>6346868</v>
      </c>
      <c r="DJ7" s="46">
        <f>DJ8</f>
        <v>15000</v>
      </c>
      <c r="DK7" s="50" t="s">
        <v>128</v>
      </c>
      <c r="DL7" s="50" t="s">
        <v>128</v>
      </c>
      <c r="DM7" s="50" t="s">
        <v>128</v>
      </c>
      <c r="DN7" s="50" t="s">
        <v>128</v>
      </c>
      <c r="DO7" s="50" t="s">
        <v>128</v>
      </c>
      <c r="DP7" s="50" t="s">
        <v>128</v>
      </c>
      <c r="DQ7" s="50" t="s">
        <v>128</v>
      </c>
      <c r="DR7" s="50" t="s">
        <v>128</v>
      </c>
      <c r="DS7" s="50" t="s">
        <v>128</v>
      </c>
      <c r="DT7" s="50" t="s">
        <v>126</v>
      </c>
      <c r="DU7" s="50"/>
      <c r="DV7" s="50">
        <f>DV8</f>
        <v>0</v>
      </c>
      <c r="DW7" s="50">
        <f t="shared" ref="DW7:EE7" si="21">DW8</f>
        <v>0</v>
      </c>
      <c r="DX7" s="50">
        <f t="shared" si="21"/>
        <v>0</v>
      </c>
      <c r="DY7" s="50">
        <f t="shared" si="21"/>
        <v>0</v>
      </c>
      <c r="DZ7" s="50">
        <f t="shared" si="21"/>
        <v>0</v>
      </c>
      <c r="EA7" s="50">
        <f t="shared" si="21"/>
        <v>19.100000000000001</v>
      </c>
      <c r="EB7" s="50">
        <f t="shared" si="21"/>
        <v>8.5</v>
      </c>
      <c r="EC7" s="50">
        <f t="shared" si="21"/>
        <v>0</v>
      </c>
      <c r="ED7" s="50">
        <f t="shared" si="21"/>
        <v>48.5</v>
      </c>
      <c r="EE7" s="50">
        <f t="shared" si="21"/>
        <v>0</v>
      </c>
      <c r="EF7" s="50"/>
      <c r="EG7" s="51"/>
      <c r="EH7" s="51"/>
      <c r="EI7" s="51"/>
      <c r="EJ7" s="51"/>
      <c r="EK7" s="51"/>
      <c r="EL7" s="51"/>
      <c r="EM7" s="51"/>
      <c r="EN7" s="51"/>
      <c r="EO7" s="51"/>
      <c r="EP7" s="51"/>
    </row>
    <row r="8" spans="1:146" s="52" customFormat="1" x14ac:dyDescent="0.15">
      <c r="A8" s="28"/>
      <c r="B8" s="53">
        <v>2021</v>
      </c>
      <c r="C8" s="53">
        <v>382108</v>
      </c>
      <c r="D8" s="53">
        <v>47</v>
      </c>
      <c r="E8" s="53">
        <v>11</v>
      </c>
      <c r="F8" s="53">
        <v>1</v>
      </c>
      <c r="G8" s="53">
        <v>111</v>
      </c>
      <c r="H8" s="53" t="s">
        <v>129</v>
      </c>
      <c r="I8" s="53" t="s">
        <v>130</v>
      </c>
      <c r="J8" s="53" t="s">
        <v>131</v>
      </c>
      <c r="K8" s="53" t="s">
        <v>132</v>
      </c>
      <c r="L8" s="53" t="s">
        <v>133</v>
      </c>
      <c r="M8" s="53" t="s">
        <v>134</v>
      </c>
      <c r="N8" s="53" t="s">
        <v>135</v>
      </c>
      <c r="O8" s="54" t="s">
        <v>136</v>
      </c>
      <c r="P8" s="54" t="s">
        <v>136</v>
      </c>
      <c r="Q8" s="55">
        <v>11058</v>
      </c>
      <c r="R8" s="55">
        <v>275</v>
      </c>
      <c r="S8" s="56">
        <v>4837</v>
      </c>
      <c r="T8" s="57" t="s">
        <v>137</v>
      </c>
      <c r="U8" s="54">
        <v>38.200000000000003</v>
      </c>
      <c r="V8" s="57" t="s">
        <v>138</v>
      </c>
      <c r="W8" s="58">
        <v>79.599999999999994</v>
      </c>
      <c r="X8" s="57" t="s">
        <v>138</v>
      </c>
      <c r="Y8" s="59">
        <v>106.3</v>
      </c>
      <c r="Z8" s="59">
        <v>105.6</v>
      </c>
      <c r="AA8" s="59">
        <v>100.6</v>
      </c>
      <c r="AB8" s="59">
        <v>80</v>
      </c>
      <c r="AC8" s="59">
        <v>92.5</v>
      </c>
      <c r="AD8" s="59">
        <v>98.7</v>
      </c>
      <c r="AE8" s="59">
        <v>100.3</v>
      </c>
      <c r="AF8" s="59">
        <v>100.9</v>
      </c>
      <c r="AG8" s="59">
        <v>78.7</v>
      </c>
      <c r="AH8" s="59">
        <v>111</v>
      </c>
      <c r="AI8" s="59">
        <v>90.6</v>
      </c>
      <c r="AJ8" s="59">
        <v>12.1</v>
      </c>
      <c r="AK8" s="59">
        <v>8.8000000000000007</v>
      </c>
      <c r="AL8" s="59">
        <v>8.3000000000000007</v>
      </c>
      <c r="AM8" s="59">
        <v>30.1</v>
      </c>
      <c r="AN8" s="59">
        <v>33.299999999999997</v>
      </c>
      <c r="AO8" s="59">
        <v>28.3</v>
      </c>
      <c r="AP8" s="59">
        <v>24.2</v>
      </c>
      <c r="AQ8" s="59">
        <v>30.1</v>
      </c>
      <c r="AR8" s="59">
        <v>26</v>
      </c>
      <c r="AS8" s="59">
        <v>32.4</v>
      </c>
      <c r="AT8" s="59">
        <v>30.4</v>
      </c>
      <c r="AU8" s="60">
        <v>1190</v>
      </c>
      <c r="AV8" s="60">
        <v>617</v>
      </c>
      <c r="AW8" s="60">
        <v>1403</v>
      </c>
      <c r="AX8" s="60">
        <v>11829</v>
      </c>
      <c r="AY8" s="60">
        <v>12959</v>
      </c>
      <c r="AZ8" s="60">
        <v>3241</v>
      </c>
      <c r="BA8" s="60">
        <v>3438</v>
      </c>
      <c r="BB8" s="60">
        <v>4380</v>
      </c>
      <c r="BC8" s="60">
        <v>183723</v>
      </c>
      <c r="BD8" s="60">
        <v>12421</v>
      </c>
      <c r="BE8" s="60">
        <v>208749</v>
      </c>
      <c r="BF8" s="59">
        <v>15.9</v>
      </c>
      <c r="BG8" s="59">
        <v>16.5</v>
      </c>
      <c r="BH8" s="59">
        <v>15.8</v>
      </c>
      <c r="BI8" s="59">
        <v>8.6999999999999993</v>
      </c>
      <c r="BJ8" s="59">
        <v>9.1</v>
      </c>
      <c r="BK8" s="59">
        <v>15.6</v>
      </c>
      <c r="BL8" s="59">
        <v>14.2</v>
      </c>
      <c r="BM8" s="59">
        <v>13.2</v>
      </c>
      <c r="BN8" s="59">
        <v>14.5</v>
      </c>
      <c r="BO8" s="59">
        <v>6.5</v>
      </c>
      <c r="BP8" s="59">
        <v>12.2</v>
      </c>
      <c r="BQ8" s="59">
        <v>36.9</v>
      </c>
      <c r="BR8" s="59">
        <v>36</v>
      </c>
      <c r="BS8" s="59">
        <v>41.7</v>
      </c>
      <c r="BT8" s="59">
        <v>65.400000000000006</v>
      </c>
      <c r="BU8" s="59">
        <v>62.4</v>
      </c>
      <c r="BV8" s="59">
        <v>38.9</v>
      </c>
      <c r="BW8" s="59">
        <v>39.1</v>
      </c>
      <c r="BX8" s="59">
        <v>47.7</v>
      </c>
      <c r="BY8" s="59">
        <v>141.19999999999999</v>
      </c>
      <c r="BZ8" s="59">
        <v>75.8</v>
      </c>
      <c r="CA8" s="59">
        <v>120.7</v>
      </c>
      <c r="CB8" s="59">
        <v>2</v>
      </c>
      <c r="CC8" s="59">
        <v>3.2</v>
      </c>
      <c r="CD8" s="59">
        <v>-4.5999999999999996</v>
      </c>
      <c r="CE8" s="61">
        <v>-90.3</v>
      </c>
      <c r="CF8" s="61">
        <v>-23.2</v>
      </c>
      <c r="CG8" s="59">
        <v>-24.6</v>
      </c>
      <c r="CH8" s="59">
        <v>-38.700000000000003</v>
      </c>
      <c r="CI8" s="59">
        <v>-51.3</v>
      </c>
      <c r="CJ8" s="59">
        <v>-192.5</v>
      </c>
      <c r="CK8" s="59">
        <v>-46.2</v>
      </c>
      <c r="CL8" s="59">
        <v>-43.7</v>
      </c>
      <c r="CM8" s="60">
        <v>8861</v>
      </c>
      <c r="CN8" s="60">
        <v>14725</v>
      </c>
      <c r="CO8" s="60">
        <v>-19658</v>
      </c>
      <c r="CP8" s="60">
        <v>-193611</v>
      </c>
      <c r="CQ8" s="60">
        <v>-98897</v>
      </c>
      <c r="CR8" s="60">
        <v>1558</v>
      </c>
      <c r="CS8" s="60">
        <v>-202</v>
      </c>
      <c r="CT8" s="60">
        <v>-9940</v>
      </c>
      <c r="CU8" s="60">
        <v>-586204</v>
      </c>
      <c r="CV8" s="60">
        <v>-35347</v>
      </c>
      <c r="CW8" s="60">
        <v>-24115</v>
      </c>
      <c r="CX8" s="59" t="s">
        <v>139</v>
      </c>
      <c r="CY8" s="59" t="s">
        <v>139</v>
      </c>
      <c r="CZ8" s="59" t="s">
        <v>139</v>
      </c>
      <c r="DA8" s="59" t="s">
        <v>139</v>
      </c>
      <c r="DB8" s="59" t="s">
        <v>139</v>
      </c>
      <c r="DC8" s="59" t="s">
        <v>139</v>
      </c>
      <c r="DD8" s="59" t="s">
        <v>139</v>
      </c>
      <c r="DE8" s="59" t="s">
        <v>139</v>
      </c>
      <c r="DF8" s="59" t="s">
        <v>139</v>
      </c>
      <c r="DG8" s="59" t="s">
        <v>139</v>
      </c>
      <c r="DH8" s="59" t="s">
        <v>139</v>
      </c>
      <c r="DI8" s="55">
        <v>6346868</v>
      </c>
      <c r="DJ8" s="55">
        <v>15000</v>
      </c>
      <c r="DK8" s="59" t="s">
        <v>139</v>
      </c>
      <c r="DL8" s="59" t="s">
        <v>139</v>
      </c>
      <c r="DM8" s="59" t="s">
        <v>139</v>
      </c>
      <c r="DN8" s="59" t="s">
        <v>139</v>
      </c>
      <c r="DO8" s="59" t="s">
        <v>139</v>
      </c>
      <c r="DP8" s="59" t="s">
        <v>139</v>
      </c>
      <c r="DQ8" s="59" t="s">
        <v>139</v>
      </c>
      <c r="DR8" s="59" t="s">
        <v>139</v>
      </c>
      <c r="DS8" s="59" t="s">
        <v>139</v>
      </c>
      <c r="DT8" s="59" t="s">
        <v>139</v>
      </c>
      <c r="DU8" s="59" t="s">
        <v>139</v>
      </c>
      <c r="DV8" s="59">
        <v>0</v>
      </c>
      <c r="DW8" s="59">
        <v>0</v>
      </c>
      <c r="DX8" s="59">
        <v>0</v>
      </c>
      <c r="DY8" s="59">
        <v>0</v>
      </c>
      <c r="DZ8" s="59">
        <v>0</v>
      </c>
      <c r="EA8" s="59">
        <v>19.100000000000001</v>
      </c>
      <c r="EB8" s="59">
        <v>8.5</v>
      </c>
      <c r="EC8" s="59">
        <v>0</v>
      </c>
      <c r="ED8" s="59">
        <v>48.5</v>
      </c>
      <c r="EE8" s="59">
        <v>0</v>
      </c>
      <c r="EF8" s="59">
        <v>38.700000000000003</v>
      </c>
      <c r="EG8" s="57">
        <v>0</v>
      </c>
      <c r="EH8" s="62">
        <v>3.8999999999999998E-3</v>
      </c>
      <c r="EI8" s="62">
        <v>3.5999999999999999E-3</v>
      </c>
      <c r="EJ8" s="62">
        <v>2.8999999999999998E-3</v>
      </c>
      <c r="EK8" s="62">
        <v>3.5999999999999999E-3</v>
      </c>
      <c r="EL8" s="62">
        <v>7.1999999999999998E-3</v>
      </c>
      <c r="EM8" s="62">
        <v>1.03E-2</v>
      </c>
      <c r="EN8" s="62">
        <v>7.4999999999999997E-3</v>
      </c>
      <c r="EO8" s="62">
        <v>1.5100000000000001E-2</v>
      </c>
      <c r="EP8" s="62">
        <v>1.61E-2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140</v>
      </c>
      <c r="C10" s="65" t="s">
        <v>141</v>
      </c>
      <c r="D10" s="65" t="s">
        <v>142</v>
      </c>
      <c r="E10" s="65" t="s">
        <v>143</v>
      </c>
      <c r="F10" s="65" t="s">
        <v>144</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53</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大西孝明</cp:lastModifiedBy>
  <cp:lastPrinted>2023-01-18T00:55:40Z</cp:lastPrinted>
  <dcterms:created xsi:type="dcterms:W3CDTF">2022-12-09T03:23:18Z</dcterms:created>
  <dcterms:modified xsi:type="dcterms:W3CDTF">2023-01-18T00:55:42Z</dcterms:modified>
  <cp:category/>
</cp:coreProperties>
</file>