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41" i="9" l="1"/>
  <c r="BG40" i="9"/>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C38" i="9"/>
  <c r="AM37" i="9"/>
  <c r="C37" i="9"/>
  <c r="AM36" i="9"/>
  <c r="C36" i="9"/>
  <c r="AM35" i="9"/>
  <c r="C35" i="9"/>
  <c r="CO34" i="9"/>
  <c r="CO35" i="9" s="1"/>
  <c r="CO36" i="9" s="1"/>
  <c r="CO37" i="9" s="1"/>
  <c r="BW34" i="9"/>
  <c r="BW35" i="9" s="1"/>
  <c r="BW36" i="9" s="1"/>
  <c r="BW37" i="9" s="1"/>
  <c r="BW38" i="9" s="1"/>
  <c r="BW39" i="9" s="1"/>
  <c r="BW40" i="9" s="1"/>
  <c r="BW41" i="9" s="1"/>
  <c r="BW42" i="9" s="1"/>
  <c r="BW43" i="9" s="1"/>
  <c r="U34" i="9"/>
  <c r="U35" i="9" s="1"/>
  <c r="U36" i="9" s="1"/>
  <c r="U37" i="9" s="1"/>
  <c r="U38" i="9" s="1"/>
  <c r="C34" i="9"/>
  <c r="AM34" i="9" l="1"/>
  <c r="BE34" i="9"/>
  <c r="BE35" i="9" s="1"/>
  <c r="BE36" i="9" s="1"/>
  <c r="BE37" i="9" s="1"/>
  <c r="BE38" i="9" s="1"/>
  <c r="BE39" i="9" s="1"/>
  <c r="BE40" i="9" s="1"/>
  <c r="BE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<sst xmlns="http://schemas.openxmlformats.org/spreadsheetml/2006/main" count="1090" uniqueCount="574">
  <si>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</si>
  <si>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</si>
  <si>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</si>
  <si>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</si>
  <si>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</si>
  <si>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</si>
  <si>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</si>
  <si>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</si>
  <si>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</si>
  <si>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</si>
  <si>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</si>
  <si>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</si>
  <si>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</si>
  <si>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</si>
  <si>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</si>
  <si>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</si>
  <si>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</si>
  <si>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</si>
  <si>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</si>
  <si>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</si>
  <si>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</si>
  <si>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</si>
  <si>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</si>
  <si>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</si>
  <si>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</si>
  <si>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</si>
  <si>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</si>
  <si>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</si>
  <si>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</si>
  <si>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</si>
  <si>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</si>
  <si>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</si>
  <si>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</si>
  <si>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</si>
  <si>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</si>
  <si>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</si>
  <si>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</si>
  <si>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</si>
  <si>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</si>
  <si>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</si>
  <si>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</si>
  <si>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</si>
  <si>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</si>
  <si>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</si>
  <si>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</si>
  <si>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</si>
  <si>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</si>
  <si>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</si>
  <si>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</si>
  <si>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</si>
  <si>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</si>
  <si>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</si>
  <si>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</si>
  <si>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</si>
  <si>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</si>
  <si>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</si>
  <si>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</si>
  <si>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</si>
  <si>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</si>
  <si>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</si>
  <si>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</si>
  <si>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</si>
  <si>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</si>
  <si>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</si>
  <si>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</si>
  <si>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</si>
  <si>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</si>
  <si>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</si>
  <si>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</si>
  <si>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</si>
  <si>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</si>
  <si>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</si>
  <si>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</si>
  <si>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</si>
  <si>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</si>
  <si>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</si>
  <si>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</si>
  <si>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</si>
  <si>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</si>
  <si>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</si>
  <si>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</si>
  <si>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</si>
  <si>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</si>
  <si>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</si>
  <si>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</si>
  <si>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</si>
  <si>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</si>
  <si>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</si>
  <si>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</si>
  <si>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</si>
  <si>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</si>
  <si>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</si>
  <si>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</si>
  <si>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</si>
  <si>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</si>
  <si>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</si>
  <si>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</si>
  <si>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</si>
  <si>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</si>
  <si>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</si>
  <si>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</si>
  <si>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</si>
  <si>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</si>
  <si>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</si>
  <si>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</si>
  <si>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</si>
  <si>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</si>
  <si>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</si>
  <si>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</si>
  <si>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</si>
  <si>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</si>
  <si>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</si>
  <si>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</si>
  <si>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</si>
  <si>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</si>
  <si>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</si>
  <si>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</si>
  <si>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</si>
  <si>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</si>
  <si>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</si>
  <si>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</si>
  <si>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</si>
  <si>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</si>
  <si>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</si>
  <si>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</si>
  <si>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</si>
  <si>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</si>
  <si>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</si>
  <si>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</si>
  <si>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</si>
  <si>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</si>
  <si>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</si>
  <si>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</si>
  <si>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</si>
  <si>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</si>
  <si>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</si>
  <si>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</si>
  <si>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</si>
  <si>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</si>
  <si>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</si>
  <si>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</si>
  <si>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</si>
  <si>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</si>
  <si>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</si>
  <si>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</si>
  <si>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</si>
  <si>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</si>
  <si>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</si>
  <si>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</si>
  <si>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</si>
  <si>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</si>
  <si>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</si>
  <si>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</si>
  <si>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</si>
  <si>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</si>
  <si>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</si>
  <si>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</si>
  <si>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</si>
  <si>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</si>
  <si>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</si>
  <si>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</si>
  <si>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</si>
  <si>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</si>
  <si>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</si>
  <si>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</si>
  <si>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</si>
  <si>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</si>
  <si>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</si>
  <si>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</si>
  <si>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</si>
  <si>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</si>
  <si>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</si>
  <si>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</si>
  <si>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</si>
  <si>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</si>
  <si>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</si>
  <si>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</si>
  <si>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</si>
  <si>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</si>
  <si>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</si>
  <si>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</si>
  <si>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</si>
  <si>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</si>
  <si>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</si>
  <si>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</si>
  <si>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</si>
  <si>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</si>
  <si>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</si>
  <si>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</si>
  <si>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</si>
  <si>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</si>
  <si>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</si>
  <si>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愛媛県伊予市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</si>
  <si>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</si>
  <si>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</si>
  <si>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</si>
  <si>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</si>
  <si>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</si>
  <si>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</si>
  <si>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</si>
  <si>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</si>
  <si>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</si>
  <si>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</si>
  <si>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</si>
  <si>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</si>
  <si>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</si>
  <si>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</si>
  <si>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</si>
  <si>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</si>
  <si>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</si>
  <si>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</si>
  <si>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</si>
  <si>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</si>
  <si>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</si>
  <si>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</si>
  <si>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</si>
  <si>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</si>
  <si>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</si>
  <si>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</si>
  <si>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</si>
  <si>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</si>
  <si>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</si>
  <si>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</si>
  <si>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</si>
  <si>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</si>
  <si>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</si>
  <si>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</si>
  <si>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</si>
  <si>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</si>
  <si>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</si>
  <si>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</si>
  <si>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</si>
  <si>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</si>
  <si>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</si>
  <si>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</si>
  <si>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</si>
  <si>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</si>
  <si>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</si>
  <si>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</si>
  <si>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</si>
  <si>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</si>
  <si>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</si>
  <si>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</si>
  <si>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</si>
  <si>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</si>
  <si>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</si>
  <si>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</si>
  <si>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</si>
  <si>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</si>
  <si>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</si>
  <si>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</si>
  <si>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</si>
  <si>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</si>
  <si>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</si>
  <si>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</si>
  <si>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</si>
  <si>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</si>
  <si>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</si>
  <si>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</si>
  <si>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</si>
  <si>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</si>
  <si>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</si>
  <si>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</si>
  <si>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</si>
  <si>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</si>
  <si>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</si>
  <si>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</si>
  <si>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</si>
  <si>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</si>
  <si>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</si>
  <si>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</si>
  <si>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</si>
  <si>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</si>
  <si>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</si>
  <si>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</si>
  <si>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</si>
  <si>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</si>
  <si>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</si>
  <si>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</si>
  <si>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</si>
  <si>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</si>
  <si>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</si>
  <si>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</si>
  <si>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</si>
  <si>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</si>
  <si>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</si>
  <si>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</si>
  <si>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</si>
  <si>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</si>
  <si>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</si>
  <si>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</si>
  <si>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</si>
  <si>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</si>
  <si>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</si>
  <si>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</si>
  <si>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</si>
  <si>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</si>
  <si>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</si>
  <si>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</si>
  <si>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</si>
  <si>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</si>
  <si>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</si>
  <si>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</si>
  <si>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</si>
  <si>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</si>
  <si>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</si>
  <si>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</si>
  <si>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</si>
  <si>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</si>
  <si>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</si>
  <si>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</si>
  <si>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</si>
  <si>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</si>
  <si>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</si>
  <si>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</si>
  <si>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</si>
  <si>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</si>
  <si>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</si>
  <si>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</si>
  <si>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</si>
  <si>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</si>
  <si>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</si>
  <si>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</si>
  <si>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</si>
  <si>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</si>
  <si>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</si>
  <si>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</si>
  <si>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</si>
  <si>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</si>
  <si>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</si>
  <si>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</si>
  <si>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</si>
  <si>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</si>
  <si>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</si>
  <si>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</si>
  <si>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</si>
  <si>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</si>
  <si>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</si>
  <si>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</si>
  <si>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</si>
  <si>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愛媛県伊予市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</si>
  <si>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</si>
  <si>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</si>
  <si>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</si>
  <si>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</si>
  <si>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</si>
  <si>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</si>
  <si>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</si>
  <si>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</si>
  <si>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</si>
  <si>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</si>
  <si>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</si>
  <si>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</si>
  <si>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</si>
  <si>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</si>
  <si>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</si>
  <si>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</si>
  <si>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</si>
  <si>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</si>
  <si>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</si>
  <si>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</si>
  <si>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</si>
  <si>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</si>
  <si>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</si>
  <si>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</si>
  <si>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</si>
  <si>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</si>
  <si>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</si>
  <si>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</si>
  <si>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</si>
  <si>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</si>
  <si>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</si>
  <si>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</si>
  <si>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</si>
  <si>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国民健康保険特別会計（診療施設勘定）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</si>
  <si>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</si>
  <si>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</si>
  <si>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</si>
  <si>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</si>
  <si>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</si>
  <si>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簡易水道特別会計</t>
    <phoneticPr fontId="5"/>
  </si>
  <si>
    <t>法非適用企業</t>
    <phoneticPr fontId="5"/>
  </si>
  <si>
    <t>飲料水供給施設特別会計</t>
    <phoneticPr fontId="5"/>
  </si>
  <si>
    <t>伊予港上屋特別会計</t>
    <phoneticPr fontId="5"/>
  </si>
  <si>
    <t>公共下水道特別会計</t>
    <phoneticPr fontId="5"/>
  </si>
  <si>
    <t>特定環境保全公共下水道特別会計</t>
    <phoneticPr fontId="5"/>
  </si>
  <si>
    <t>農業集落排水特別会計</t>
    <phoneticPr fontId="5"/>
  </si>
  <si>
    <t>浄化槽整備特別会計</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</si>
  <si>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</si>
  <si>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</si>
  <si>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</si>
  <si>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</si>
  <si>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</si>
  <si>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</si>
  <si>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</si>
  <si>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</si>
  <si>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</si>
  <si>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</si>
  <si>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</si>
  <si>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</si>
  <si>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</si>
  <si>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</si>
  <si>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</si>
  <si>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</si>
  <si>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</si>
  <si>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</si>
  <si>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</si>
  <si>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</si>
  <si>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</si>
  <si>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</si>
  <si>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</si>
  <si>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</si>
  <si>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</si>
  <si>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</si>
  <si>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</si>
  <si>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</si>
  <si>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</si>
  <si>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</si>
  <si>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</si>
  <si>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</si>
  <si>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</si>
  <si>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</si>
  <si>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</si>
  <si>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</si>
  <si>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</si>
  <si>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</si>
  <si>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</si>
  <si>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</si>
  <si>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</si>
  <si>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</si>
  <si>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</si>
  <si>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</si>
  <si>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</si>
  <si>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</si>
  <si>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</si>
  <si>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</si>
  <si>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</si>
  <si>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</si>
  <si>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</si>
  <si>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</si>
  <si>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</si>
  <si>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</si>
  <si>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</si>
  <si>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</si>
  <si>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農業集落排水特別会計</t>
    <phoneticPr fontId="5"/>
  </si>
  <si>
    <t>将来負担比率（(Ｅ)－(Ｆ)）／（(Ｃ)－(Ｄ)）×１００</t>
    <rPh sb="0" eb="2">
      <t>ショウライ</t>
    </rPh>
    <rPh sb="2" eb="4">
      <t>フタン</t>
    </rPh>
    <rPh sb="4" eb="6">
      <t>ヒリツ</t>
    </rPh>
    <phoneticPr fontId="5"/>
  </si>
  <si>
    <t>特定環境保全公共下水道特別会計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</si>
  <si>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</si>
  <si>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</si>
  <si>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</si>
  <si>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</si>
  <si>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</si>
  <si>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</si>
  <si>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</si>
  <si>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</si>
  <si>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</si>
  <si>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</si>
  <si>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</si>
  <si>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</si>
  <si>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</si>
  <si>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</si>
  <si>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</si>
  <si>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</si>
  <si>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</si>
  <si>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</si>
  <si>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</si>
  <si>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</si>
  <si>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</si>
  <si>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</si>
  <si>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</si>
  <si>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</si>
  <si>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</si>
  <si>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</si>
  <si>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</si>
  <si>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</si>
  <si>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</si>
  <si>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</si>
  <si>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</si>
  <si>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</si>
  <si>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</si>
  <si>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</si>
  <si>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</si>
  <si>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</si>
  <si>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</si>
  <si>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</si>
  <si>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</si>
  <si>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</si>
  <si>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</si>
  <si>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</si>
  <si>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</si>
  <si>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</si>
  <si>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</si>
  <si>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</si>
  <si>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</si>
  <si>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</si>
  <si>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</si>
  <si>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</si>
  <si>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</si>
  <si>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</si>
  <si>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</si>
  <si>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</si>
  <si>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</si>
  <si>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</si>
  <si>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</si>
  <si>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</si>
  <si>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</si>
  <si>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</si>
  <si>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</si>
  <si>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</si>
  <si>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</si>
  <si>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</si>
  <si>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</si>
  <si>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</si>
  <si>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</si>
  <si>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</si>
  <si>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</si>
  <si>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</si>
  <si>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</si>
  <si>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</si>
  <si>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</si>
  <si>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</si>
  <si>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</si>
  <si>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</si>
  <si>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</si>
  <si>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</si>
  <si>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</si>
  <si>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</si>
  <si>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</si>
  <si>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</si>
  <si>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0.90</t>
  </si>
  <si>
    <t>▲ 2.82</t>
  </si>
  <si>
    <t>▲ 0.43</t>
  </si>
  <si>
    <t>▲ 1.68</t>
  </si>
  <si>
    <t>国民健康保険特別会計（事業勘定）</t>
  </si>
  <si>
    <t>▲ 0.01</t>
  </si>
  <si>
    <t>▲ 0.17</t>
  </si>
  <si>
    <t>水道事業会計</t>
  </si>
  <si>
    <t>一般会計</t>
  </si>
  <si>
    <t>介護保険特別会計</t>
  </si>
  <si>
    <t>後期高齢者医療特別会計</t>
  </si>
  <si>
    <t>都市総合文化施設運営事業特別会計</t>
  </si>
  <si>
    <t>伊予港上屋特別会計</t>
  </si>
  <si>
    <t>国民健康保険特別会計（診療施設勘定）</t>
  </si>
  <si>
    <t>その他会計（赤字）</t>
  </si>
  <si>
    <t>▲ 0.00</t>
  </si>
  <si>
    <t>その他会計（黒字）</t>
  </si>
  <si>
    <t>国民健康保険特別会計（事業勘定）</t>
    <phoneticPr fontId="5"/>
  </si>
  <si>
    <t>-</t>
    <phoneticPr fontId="2"/>
  </si>
  <si>
    <t>-</t>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</si>
  <si>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</si>
  <si>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t>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</si>
  <si>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</si>
  <si>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</si>
  <si>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</si>
  <si>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</si>
  <si>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</si>
  <si>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</si>
  <si>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</si>
  <si>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</si>
  <si>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</si>
  <si>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</si>
  <si>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</si>
  <si>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</si>
  <si>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</si>
  <si>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4">
      <t>ショウボウ</t>
    </rPh>
    <rPh sb="4" eb="5">
      <t>トウ</t>
    </rPh>
    <rPh sb="5" eb="7">
      <t>ジム</t>
    </rPh>
    <rPh sb="7" eb="9">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</si>
  <si>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</si>
  <si>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</si>
  <si>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</si>
  <si>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　まちづくり郡中</t>
    <rPh sb="0" eb="4">
      <t>カブシキガイシャ</t>
    </rPh>
    <rPh sb="10" eb="12">
      <t>グンチュウ</t>
    </rPh>
    <phoneticPr fontId="2"/>
  </si>
  <si>
    <t>-</t>
    <phoneticPr fontId="2"/>
  </si>
  <si>
    <t>株式会社　プロシーズ</t>
    <rPh sb="0" eb="4">
      <t>カブシキガイシャ</t>
    </rPh>
    <phoneticPr fontId="2"/>
  </si>
  <si>
    <t>有限会社　栗の里なかやま</t>
    <rPh sb="0" eb="4">
      <t>ユウゲンガイシャ</t>
    </rPh>
    <rPh sb="5" eb="6">
      <t>クリ</t>
    </rPh>
    <rPh sb="7" eb="8">
      <t>サト</t>
    </rPh>
    <phoneticPr fontId="2"/>
  </si>
  <si>
    <t>有限会社　シーサイドふたみ</t>
    <rPh sb="0" eb="4">
      <t>ユウゲンガイシャ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</si>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</sst>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49931</c:v>
                </c:pt>
                <c:pt idx="1">
                  <c:v>71715</c:v>
                </c:pt>
                <c:pt idx="2">
                  <c:v>74713</c:v>
                </c:pt>
                <c:pt idx="3">
                  <c:v>58020</c:v>
                </c:pt>
                <c:pt idx="4">
                  <c:v>98280</c:v>
                </c:pt>
              </c:numCache>
            </c:numRef>
          </c:val>
          <c:smooth val="0"/>
        </c:ser>
        <c:dLbls>
          <c:showLegendKey val="0"/>
          <c:showVal val="0"/>
          <c:showCatName val="0"/>
          <c:showSerName val="0"/>
          <c:showPercent val="0"/>
          <c:showBubbleSize val="0"/>
        </c:dLbls>
        <c:marker val="1"/>
        <c:smooth val="0"/>
        <c:axId val="155286144"/>
        <c:axId val="155288320"/>
      </c:lineChart>
      <c:catAx>
        <c:axId val="155286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288320"/>
        <c:crosses val="autoZero"/>
        <c:auto val="1"/>
        <c:lblAlgn val="ctr"/>
        <c:lblOffset val="100"/>
        <c:tickLblSkip val="1"/>
        <c:tickMarkSkip val="1"/>
        <c:noMultiLvlLbl val="0"/>
      </c:catAx>
      <c:valAx>
        <c:axId val="1552883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286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6.65</c:v>
                </c:pt>
                <c:pt idx="1">
                  <c:v>5.85</c:v>
                </c:pt>
                <c:pt idx="2">
                  <c:v>5.91</c:v>
                </c:pt>
                <c:pt idx="3">
                  <c:v>5.47</c:v>
                </c:pt>
                <c:pt idx="4">
                  <c:v>7.68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21.42</c:v>
                </c:pt>
                <c:pt idx="1">
                  <c:v>20.09</c:v>
                </c:pt>
                <c:pt idx="2">
                  <c:v>21.54</c:v>
                </c:pt>
                <c:pt idx="3">
                  <c:v>21.53</c:v>
                </c:pt>
                <c:pt idx="4">
                  <c:v>17.41</c:v>
                </c:pt>
              </c:numCache>
            </c:numRef>
          </c:val>
        </c:ser>
        <c:dLbls>
          <c:showLegendKey val="0"/>
          <c:showVal val="0"/>
          <c:showCatName val="0"/>
          <c:showSerName val="0"/>
          <c:showPercent val="0"/>
          <c:showBubbleSize val="0"/>
        </c:dLbls>
        <c:gapWidth val="250"/>
        <c:overlap val="100"/>
        <c:axId val="168602624"/>
        <c:axId val="168604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c:v>
                </c:pt>
                <c:pt idx="1">
                  <c:v>-2.82</c:v>
                </c:pt>
                <c:pt idx="2">
                  <c:v>1.54</c:v>
                </c:pt>
                <c:pt idx="3">
                  <c:v>-0.43</c:v>
                </c:pt>
                <c:pt idx="4">
                  <c:v>-1.68</c:v>
                </c:pt>
              </c:numCache>
            </c:numRef>
          </c:val>
          <c:smooth val="0"/>
        </c:ser>
        <c:dLbls>
          <c:showLegendKey val="0"/>
          <c:showVal val="0"/>
          <c:showCatName val="0"/>
          <c:showSerName val="0"/>
          <c:showPercent val="0"/>
          <c:showBubbleSize val="0"/>
        </c:dLbls>
        <c:marker val="1"/>
        <c:smooth val="0"/>
        <c:axId val="168602624"/>
        <c:axId val="168604800"/>
      </c:lineChart>
      <c:catAx>
        <c:axId val="16860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604800"/>
        <c:crosses val="autoZero"/>
        <c:auto val="1"/>
        <c:lblAlgn val="ctr"/>
        <c:lblOffset val="100"/>
        <c:tickLblSkip val="1"/>
        <c:tickMarkSkip val="1"/>
        <c:noMultiLvlLbl val="0"/>
      </c:catAx>
      <c:valAx>
        <c:axId val="16860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60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伊予港上屋特別会計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都市総合文化施設運営事業特別会計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0.09</c:v>
                </c:pt>
                <c:pt idx="4">
                  <c:v>#N/A</c:v>
                </c:pt>
                <c:pt idx="5">
                  <c:v>0.13</c:v>
                </c:pt>
                <c:pt idx="6">
                  <c:v>#N/A</c:v>
                </c:pt>
                <c:pt idx="7">
                  <c:v>0.11</c:v>
                </c:pt>
                <c:pt idx="8">
                  <c:v>#N/A</c:v>
                </c:pt>
                <c:pt idx="9">
                  <c:v>0.13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0.15</c:v>
                </c:pt>
                <c:pt idx="4">
                  <c:v>#N/A</c:v>
                </c:pt>
                <c:pt idx="5">
                  <c:v>0.19</c:v>
                </c:pt>
                <c:pt idx="6">
                  <c:v>#N/A</c:v>
                </c:pt>
                <c:pt idx="7">
                  <c:v>0.18</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0.33</c:v>
                </c:pt>
                <c:pt idx="2">
                  <c:v>#N/A</c:v>
                </c:pt>
                <c:pt idx="3">
                  <c:v>0.38</c:v>
                </c:pt>
                <c:pt idx="4">
                  <c:v>#N/A</c:v>
                </c:pt>
                <c:pt idx="5">
                  <c:v>1.29</c:v>
                </c:pt>
                <c:pt idx="6">
                  <c:v>#N/A</c:v>
                </c:pt>
                <c:pt idx="7">
                  <c:v>0.56999999999999995</c:v>
                </c:pt>
                <c:pt idx="8">
                  <c:v>#N/A</c:v>
                </c:pt>
                <c:pt idx="9">
                  <c:v>0.56000000000000005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6.64</c:v>
                </c:pt>
                <c:pt idx="2">
                  <c:v>#N/A</c:v>
                </c:pt>
                <c:pt idx="3">
                  <c:v>5.85</c:v>
                </c:pt>
                <c:pt idx="4">
                  <c:v>#N/A</c:v>
                </c:pt>
                <c:pt idx="5">
                  <c:v>5.91</c:v>
                </c:pt>
                <c:pt idx="6">
                  <c:v>#N/A</c:v>
                </c:pt>
                <c:pt idx="7">
                  <c:v>5.46</c:v>
                </c:pt>
                <c:pt idx="8">
                  <c:v>#N/A</c:v>
                </c:pt>
                <c:pt idx="9">
                  <c:v>7.68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6.26</c:v>
                </c:pt>
                <c:pt idx="2">
                  <c:v>#N/A</c:v>
                </c:pt>
                <c:pt idx="3">
                  <c:v>6.98</c:v>
                </c:pt>
                <c:pt idx="4">
                  <c:v>#N/A</c:v>
                </c:pt>
                <c:pt idx="5">
                  <c:v>7.52</c:v>
                </c:pt>
                <c:pt idx="6">
                  <c:v>#N/A</c:v>
                </c:pt>
                <c:pt idx="7">
                  <c:v>8.23</c:v>
                </c:pt>
                <c:pt idx="8">
                  <c:v>#N/A</c:v>
                </c:pt>
                <c:pt idx="9">
                  <c:v>8.44</c:v>
                </c:pt>
              </c:numCache>
            </c:numRef>
          </c:val>
        </c:ser>
        <c:ser>
          <c:idx val="9"/>
          <c:order val="9"/>
          <c:tx>
            <c:strRef>
              <c:f>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0.24</c:v>
                </c:pt>
                <c:pt idx="2">
                  <c:v>#N/A</c:v>
                </c:pt>
                <c:pt idx="3">
                  <c:v>0</c:v>
                </c:pt>
                <c:pt idx="4">
                  <c:v>0.01</c:v>
                </c:pt>
                <c:pt idx="5">
                  <c:v>#N/A</c:v>
                </c:pt>
                <c:pt idx="6">
                  <c:v>#N/A</c:v>
                </c:pt>
                <c:pt idx="7">
                  <c:v>0</c:v>
                </c:pt>
                <c:pt idx="8">
                  <c:v>0.17</c:v>
                </c:pt>
                <c:pt idx="9">
                  <c:v>#N/A</c:v>
                </c:pt>
              </c:numCache>
            </c:numRef>
          </c:val>
        </c:ser>
        <c:dLbls>
          <c:showLegendKey val="0"/>
          <c:showVal val="0"/>
          <c:showCatName val="0"/>
          <c:showSerName val="0"/>
          <c:showPercent val="0"/>
          <c:showBubbleSize val="0"/>
        </c:dLbls>
        <c:gapWidth val="150"/>
        <c:overlap val="100"/>
        <c:axId val="169222912"/>
        <c:axId val="169224448"/>
      </c:barChart>
      <c:catAx>
        <c:axId val="1692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224448"/>
        <c:crosses val="autoZero"/>
        <c:auto val="1"/>
        <c:lblAlgn val="ctr"/>
        <c:lblOffset val="100"/>
        <c:tickLblSkip val="1"/>
        <c:tickMarkSkip val="1"/>
        <c:noMultiLvlLbl val="0"/>
      </c:catAx>
      <c:valAx>
        <c:axId val="16922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2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1706</c:v>
                </c:pt>
                <c:pt idx="5">
                  <c:v>1669</c:v>
                </c:pt>
                <c:pt idx="8">
                  <c:v>1596</c:v>
                </c:pt>
                <c:pt idx="11">
                  <c:v>1677</c:v>
                </c:pt>
                <c:pt idx="14">
                  <c:v>1723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24</c:v>
                </c:pt>
                <c:pt idx="6">
                  <c:v>24</c:v>
                </c:pt>
                <c:pt idx="9">
                  <c:v>24</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259</c:v>
                </c:pt>
                <c:pt idx="3">
                  <c:v>254</c:v>
                </c:pt>
                <c:pt idx="6">
                  <c:v>166</c:v>
                </c:pt>
                <c:pt idx="9">
                  <c:v>118</c:v>
                </c:pt>
                <c:pt idx="12">
                  <c:v>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510</c:v>
                </c:pt>
                <c:pt idx="3">
                  <c:v>499</c:v>
                </c:pt>
                <c:pt idx="6">
                  <c:v>525</c:v>
                </c:pt>
                <c:pt idx="9">
                  <c:v>539</c:v>
                </c:pt>
                <c:pt idx="12">
                  <c:v>530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2154</c:v>
                </c:pt>
                <c:pt idx="3">
                  <c:v>2028</c:v>
                </c:pt>
                <c:pt idx="6">
                  <c:v>1886</c:v>
                </c:pt>
                <c:pt idx="9">
                  <c:v>1831</c:v>
                </c:pt>
                <c:pt idx="12">
                  <c:v>1772</c:v>
                </c:pt>
              </c:numCache>
            </c:numRef>
          </c:val>
        </c:ser>
        <c:dLbls>
          <c:showLegendKey val="0"/>
          <c:showVal val="0"/>
          <c:showCatName val="0"/>
          <c:showSerName val="0"/>
          <c:showPercent val="0"/>
          <c:showBubbleSize val="0"/>
        </c:dLbls>
        <c:gapWidth val="100"/>
        <c:overlap val="100"/>
        <c:axId val="169726336"/>
        <c:axId val="16972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1242</c:v>
                </c:pt>
                <c:pt idx="2">
                  <c:v>#N/A</c:v>
                </c:pt>
                <c:pt idx="3">
                  <c:v>#N/A</c:v>
                </c:pt>
                <c:pt idx="4">
                  <c:v>1138</c:v>
                </c:pt>
                <c:pt idx="5">
                  <c:v>#N/A</c:v>
                </c:pt>
                <c:pt idx="6">
                  <c:v>#N/A</c:v>
                </c:pt>
                <c:pt idx="7">
                  <c:v>1006</c:v>
                </c:pt>
                <c:pt idx="8">
                  <c:v>#N/A</c:v>
                </c:pt>
                <c:pt idx="9">
                  <c:v>#N/A</c:v>
                </c:pt>
                <c:pt idx="10">
                  <c:v>835</c:v>
                </c:pt>
                <c:pt idx="11">
                  <c:v>#N/A</c:v>
                </c:pt>
                <c:pt idx="12">
                  <c:v>#N/A</c:v>
                </c:pt>
                <c:pt idx="13">
                  <c:v>693</c:v>
                </c:pt>
                <c:pt idx="14">
                  <c:v>#N/A</c:v>
                </c:pt>
              </c:numCache>
            </c:numRef>
          </c:val>
          <c:smooth val="0"/>
        </c:ser>
        <c:dLbls>
          <c:showLegendKey val="0"/>
          <c:showVal val="0"/>
          <c:showCatName val="0"/>
          <c:showSerName val="0"/>
          <c:showPercent val="0"/>
          <c:showBubbleSize val="0"/>
        </c:dLbls>
        <c:marker val="1"/>
        <c:smooth val="0"/>
        <c:axId val="169726336"/>
        <c:axId val="169728256"/>
      </c:lineChart>
      <c:catAx>
        <c:axId val="1697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728256"/>
        <c:crosses val="autoZero"/>
        <c:auto val="1"/>
        <c:lblAlgn val="ctr"/>
        <c:lblOffset val="100"/>
        <c:tickLblSkip val="1"/>
        <c:tickMarkSkip val="1"/>
        <c:noMultiLvlLbl val="0"/>
      </c:catAx>
      <c:valAx>
        <c:axId val="16972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72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17320</c:v>
                </c:pt>
                <c:pt idx="5">
                  <c:v>18648</c:v>
                </c:pt>
                <c:pt idx="8">
                  <c:v>18886</c:v>
                </c:pt>
                <c:pt idx="11">
                  <c:v>19335</c:v>
                </c:pt>
                <c:pt idx="14">
                  <c:v>20539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c:v>
                </c:pt>
                <c:pt idx="5">
                  <c:v>7</c:v>
                </c:pt>
                <c:pt idx="8">
                  <c:v>6</c:v>
                </c:pt>
                <c:pt idx="11">
                  <c:v>4</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5662</c:v>
                </c:pt>
                <c:pt idx="5">
                  <c:v>5320</c:v>
                </c:pt>
                <c:pt idx="8">
                  <c:v>5214</c:v>
                </c:pt>
                <c:pt idx="11">
                  <c:v>5160</c:v>
                </c:pt>
                <c:pt idx="14">
                  <c:v>4418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3196</c:v>
                </c:pt>
                <c:pt idx="3">
                  <c:v>2982</c:v>
                </c:pt>
                <c:pt idx="6">
                  <c:v>2752</c:v>
                </c:pt>
                <c:pt idx="9">
                  <c:v>2512</c:v>
                </c:pt>
                <c:pt idx="12">
                  <c:v>2261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533</c:v>
                </c:pt>
                <c:pt idx="3">
                  <c:v>574</c:v>
                </c:pt>
                <c:pt idx="6">
                  <c:v>495</c:v>
                </c:pt>
                <c:pt idx="9">
                  <c:v>506</c:v>
                </c:pt>
                <c:pt idx="12">
                  <c:v>798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7682</c:v>
                </c:pt>
                <c:pt idx="3">
                  <c:v>7139</c:v>
                </c:pt>
                <c:pt idx="6">
                  <c:v>7008</c:v>
                </c:pt>
                <c:pt idx="9">
                  <c:v>7037</c:v>
                </c:pt>
                <c:pt idx="12">
                  <c:v>6897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78</c:v>
                </c:pt>
                <c:pt idx="3">
                  <c:v>62</c:v>
                </c:pt>
                <c:pt idx="6">
                  <c:v>46</c:v>
                </c:pt>
                <c:pt idx="9">
                  <c:v>31</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17510</c:v>
                </c:pt>
                <c:pt idx="3">
                  <c:v>18310</c:v>
                </c:pt>
                <c:pt idx="6">
                  <c:v>18531</c:v>
                </c:pt>
                <c:pt idx="9">
                  <c:v>18896</c:v>
                </c:pt>
                <c:pt idx="12">
                  <c:v>20671</c:v>
                </c:pt>
              </c:numCache>
            </c:numRef>
          </c:val>
        </c:ser>
        <c:dLbls>
          <c:showLegendKey val="0"/>
          <c:showVal val="0"/>
          <c:showCatName val="0"/>
          <c:showSerName val="0"/>
          <c:showPercent val="0"/>
          <c:showBubbleSize val="0"/>
        </c:dLbls>
        <c:gapWidth val="100"/>
        <c:overlap val="100"/>
        <c:axId val="155334912"/>
        <c:axId val="155341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6007</c:v>
                </c:pt>
                <c:pt idx="2">
                  <c:v>#N/A</c:v>
                </c:pt>
                <c:pt idx="3">
                  <c:v>#N/A</c:v>
                </c:pt>
                <c:pt idx="4">
                  <c:v>5092</c:v>
                </c:pt>
                <c:pt idx="5">
                  <c:v>#N/A</c:v>
                </c:pt>
                <c:pt idx="6">
                  <c:v>#N/A</c:v>
                </c:pt>
                <c:pt idx="7">
                  <c:v>4728</c:v>
                </c:pt>
                <c:pt idx="8">
                  <c:v>#N/A</c:v>
                </c:pt>
                <c:pt idx="9">
                  <c:v>#N/A</c:v>
                </c:pt>
                <c:pt idx="10">
                  <c:v>4483</c:v>
                </c:pt>
                <c:pt idx="11">
                  <c:v>#N/A</c:v>
                </c:pt>
                <c:pt idx="12">
                  <c:v>#N/A</c:v>
                </c:pt>
                <c:pt idx="13">
                  <c:v>5683</c:v>
                </c:pt>
                <c:pt idx="14">
                  <c:v>#N/A</c:v>
                </c:pt>
              </c:numCache>
            </c:numRef>
          </c:val>
          <c:smooth val="0"/>
        </c:ser>
        <c:dLbls>
          <c:showLegendKey val="0"/>
          <c:showVal val="0"/>
          <c:showCatName val="0"/>
          <c:showSerName val="0"/>
          <c:showPercent val="0"/>
          <c:showBubbleSize val="0"/>
        </c:dLbls>
        <c:marker val="1"/>
        <c:smooth val="0"/>
        <c:axId val="155334912"/>
        <c:axId val="155341184"/>
      </c:lineChart>
      <c:catAx>
        <c:axId val="1553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341184"/>
        <c:crosses val="autoZero"/>
        <c:auto val="1"/>
        <c:lblAlgn val="ctr"/>
        <c:lblOffset val="100"/>
        <c:tickLblSkip val="1"/>
        <c:tickMarkSkip val="1"/>
        <c:noMultiLvlLbl val="0"/>
      </c:catAx>
      <c:valAx>
        <c:axId val="15534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33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近年の実質公債費比率の分子は</a:t>
          </a:r>
          <a:r>
            <a:rPr kumimoji="1" lang="ja-JP" altLang="en-US" sz="1100">
              <a:solidFill>
                <a:schemeClr val="dk1"/>
              </a:solidFill>
              <a:effectLst/>
              <a:latin typeface="+mn-lt"/>
              <a:ea typeface="+mn-ea"/>
              <a:cs typeface="+mn-cs"/>
            </a:rPr>
            <a:t>、地方債償還の進捗に伴い</a:t>
          </a:r>
          <a:r>
            <a:rPr kumimoji="1" lang="ja-JP" altLang="ja-JP" sz="1100">
              <a:solidFill>
                <a:schemeClr val="dk1"/>
              </a:solidFill>
              <a:effectLst/>
              <a:latin typeface="+mn-lt"/>
              <a:ea typeface="+mn-ea"/>
              <a:cs typeface="+mn-cs"/>
            </a:rPr>
            <a:t>年々減少してきて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新たな</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借入にあっては過疎対策事業債等の交付税</a:t>
          </a:r>
          <a:r>
            <a:rPr kumimoji="1" lang="ja-JP" altLang="en-US" sz="1100">
              <a:solidFill>
                <a:schemeClr val="dk1"/>
              </a:solidFill>
              <a:effectLst/>
              <a:latin typeface="+mn-lt"/>
              <a:ea typeface="+mn-ea"/>
              <a:cs typeface="+mn-cs"/>
            </a:rPr>
            <a:t>算入のある地方債のみ選択する</a:t>
          </a:r>
          <a:r>
            <a:rPr kumimoji="1" lang="ja-JP" altLang="ja-JP" sz="1100">
              <a:solidFill>
                <a:schemeClr val="dk1"/>
              </a:solidFill>
              <a:effectLst/>
              <a:latin typeface="+mn-lt"/>
              <a:ea typeface="+mn-ea"/>
              <a:cs typeface="+mn-cs"/>
            </a:rPr>
            <a:t>など、分子の抑制に努めている。今後は大型施設整備事業に伴</a:t>
          </a:r>
          <a:r>
            <a:rPr kumimoji="1" lang="ja-JP" altLang="en-US" sz="1100">
              <a:solidFill>
                <a:schemeClr val="dk1"/>
              </a:solidFill>
              <a:effectLst/>
              <a:latin typeface="+mn-lt"/>
              <a:ea typeface="+mn-ea"/>
              <a:cs typeface="+mn-cs"/>
            </a:rPr>
            <a:t>い元利償還金の増加が</a:t>
          </a:r>
          <a:r>
            <a:rPr kumimoji="1" lang="ja-JP" altLang="ja-JP" sz="1100">
              <a:solidFill>
                <a:schemeClr val="dk1"/>
              </a:solidFill>
              <a:effectLst/>
              <a:latin typeface="+mn-lt"/>
              <a:ea typeface="+mn-ea"/>
              <a:cs typeface="+mn-cs"/>
            </a:rPr>
            <a:t>見込まれるため、起債にあたっては緊急度や住民ニーズを十分考慮し、将来にわたり持続可能な財政基盤を構築できるよう努める。</a:t>
          </a:r>
          <a:r>
            <a:rPr kumimoji="1" lang="ja-JP" altLang="en-US" sz="1100">
              <a:solidFill>
                <a:schemeClr val="dk1"/>
              </a:solidFill>
              <a:effectLst/>
              <a:latin typeface="+mn-lt"/>
              <a:ea typeface="+mn-ea"/>
              <a:cs typeface="+mn-cs"/>
            </a:rPr>
            <a:t>また、新たな債務負担行為の設定にも十分注意することとする。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本市では、地方債を発行する場合は過疎対策事業債等の交付税措置のある財源的に有利な地方債を活用している。</a:t>
          </a:r>
          <a:endParaRPr lang="ja-JP" altLang="ja-JP" sz="1400">
            <a:effectLst/>
          </a:endParaRPr>
        </a:p>
        <a:p>
          <a:r>
            <a:rPr kumimoji="1" lang="ja-JP" altLang="ja-JP" sz="1100">
              <a:solidFill>
                <a:schemeClr val="dk1"/>
              </a:solidFill>
              <a:effectLst/>
              <a:latin typeface="+mn-lt"/>
              <a:ea typeface="+mn-ea"/>
              <a:cs typeface="+mn-cs"/>
            </a:rPr>
            <a:t>上記の取り組みにより一般会計等にかかる地方債の現在高は増加傾向にあるが、将来負担額から控除される基準財政需要額算入見込額が増加し、将来負担比率の分子は減少してきており、健全な財政を維持できているものと考えている。</a:t>
          </a:r>
          <a:r>
            <a:rPr kumimoji="1" lang="ja-JP" altLang="en-US" sz="1100">
              <a:solidFill>
                <a:schemeClr val="dk1"/>
              </a:solidFill>
              <a:effectLst/>
              <a:latin typeface="+mn-lt"/>
              <a:ea typeface="+mn-ea"/>
              <a:cs typeface="+mn-cs"/>
            </a:rPr>
            <a:t>今後の方向性として、一部事務組合への負担に十分留意しながら財政運営を行う。また、充当可能な基金の現在高が年々減少していることにも注意していく。</a:t>
          </a:r>
          <a:r>
            <a:rPr kumimoji="1" lang="ja-JP" altLang="ja-JP" sz="1100">
              <a:solidFill>
                <a:schemeClr val="dk1"/>
              </a:solidFill>
              <a:effectLst/>
              <a:latin typeface="+mn-lt"/>
              <a:ea typeface="+mn-ea"/>
              <a:cs typeface="+mn-cs"/>
            </a:rPr>
            <a:t>今後も将来負担額を抑制するとともに、充当可能財源等の増加を図り将来負担比率の減少に努める。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人口の減少に加え、大企業や商業集積地域がない等の要因により、財政基盤が弱く財政力指数は</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と類似団体より</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上回っているものの経年の変動はない。緊急に必要な事業の峻別や投資的経費の抑制等による歳出の徹底的な見直しを実施するとともに、税収の徴収率向上及びふるさと納税の推進等による歳入確保の一層の推進を図り、財政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8" name="直線コネクタ 67"/>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類似団体の平均値との比較では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％下回っているが、愛媛県平均と比べると</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％上回っている。社会保障関係経費の増加は顕著で、</a:t>
          </a:r>
          <a:r>
            <a:rPr kumimoji="1" lang="ja-JP" altLang="en-US" sz="1100">
              <a:solidFill>
                <a:schemeClr val="dk1"/>
              </a:solidFill>
              <a:effectLst/>
              <a:latin typeface="+mn-lt"/>
              <a:ea typeface="+mn-ea"/>
              <a:cs typeface="+mn-cs"/>
            </a:rPr>
            <a:t>国民健康保険</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繰出金増となって表れている。</a:t>
          </a:r>
          <a:endParaRPr lang="ja-JP" altLang="ja-JP" sz="1400">
            <a:effectLst/>
          </a:endParaRPr>
        </a:p>
        <a:p>
          <a:r>
            <a:rPr kumimoji="1" lang="ja-JP" altLang="ja-JP" sz="1100">
              <a:solidFill>
                <a:schemeClr val="dk1"/>
              </a:solidFill>
              <a:effectLst/>
              <a:latin typeface="+mn-lt"/>
              <a:ea typeface="+mn-ea"/>
              <a:cs typeface="+mn-cs"/>
            </a:rPr>
            <a:t>事務事業の見直しを更に進めるとともに、全ての事務事業の優先度を厳しく点検し、優先度の低い事務事業について計画的に廃止・縮小を進め、経常経費の削減を図り、現在の水準</a:t>
          </a:r>
          <a:r>
            <a:rPr kumimoji="1" lang="ja-JP" altLang="en-US" sz="1100">
              <a:solidFill>
                <a:schemeClr val="dk1"/>
              </a:solidFill>
              <a:effectLst/>
              <a:latin typeface="+mn-lt"/>
              <a:ea typeface="+mn-ea"/>
              <a:cs typeface="+mn-cs"/>
            </a:rPr>
            <a:t>よりさらに</a:t>
          </a:r>
          <a:r>
            <a:rPr kumimoji="1" lang="ja-JP" altLang="ja-JP" sz="1100">
              <a:solidFill>
                <a:schemeClr val="dk1"/>
              </a:solidFill>
              <a:effectLst/>
              <a:latin typeface="+mn-lt"/>
              <a:ea typeface="+mn-ea"/>
              <a:cs typeface="+mn-cs"/>
            </a:rPr>
            <a:t>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53552</xdr:rowOff>
    </xdr:from>
    <xdr:to>
      <xdr:col>7</xdr:col>
      <xdr:colOff>152400</xdr:colOff>
      <xdr:row>60</xdr:row>
      <xdr:rowOff>97790</xdr:rowOff>
    </xdr:to>
    <xdr:cxnSp macro="">
      <xdr:nvCxnSpPr>
        <xdr:cNvPr id="131" name="直線コネクタ 130"/>
        <xdr:cNvCxnSpPr/>
      </xdr:nvCxnSpPr>
      <xdr:spPr>
        <a:xfrm flipV="1">
          <a:off x="4114800" y="10340552"/>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156633</xdr:rowOff>
    </xdr:from>
    <xdr:to>
      <xdr:col>6</xdr:col>
      <xdr:colOff>0</xdr:colOff>
      <xdr:row>60</xdr:row>
      <xdr:rowOff>97790</xdr:rowOff>
    </xdr:to>
    <xdr:cxnSp macro="">
      <xdr:nvCxnSpPr>
        <xdr:cNvPr id="134" name="直線コネクタ 133"/>
        <xdr:cNvCxnSpPr/>
      </xdr:nvCxnSpPr>
      <xdr:spPr>
        <a:xfrm>
          <a:off x="3225800" y="102721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156633</xdr:rowOff>
    </xdr:from>
    <xdr:to>
      <xdr:col>4</xdr:col>
      <xdr:colOff>482600</xdr:colOff>
      <xdr:row>60</xdr:row>
      <xdr:rowOff>37465</xdr:rowOff>
    </xdr:to>
    <xdr:cxnSp macro="">
      <xdr:nvCxnSpPr>
        <xdr:cNvPr id="137" name="直線コネクタ 136"/>
        <xdr:cNvCxnSpPr/>
      </xdr:nvCxnSpPr>
      <xdr:spPr>
        <a:xfrm flipV="1">
          <a:off x="2336800" y="1027218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37465</xdr:rowOff>
    </xdr:from>
    <xdr:to>
      <xdr:col>3</xdr:col>
      <xdr:colOff>279400</xdr:colOff>
      <xdr:row>60</xdr:row>
      <xdr:rowOff>53552</xdr:rowOff>
    </xdr:to>
    <xdr:cxnSp macro="">
      <xdr:nvCxnSpPr>
        <xdr:cNvPr id="140" name="直線コネクタ 139"/>
        <xdr:cNvCxnSpPr/>
      </xdr:nvCxnSpPr>
      <xdr:spPr>
        <a:xfrm flipV="1">
          <a:off x="1447800" y="103244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2752</xdr:rowOff>
    </xdr:from>
    <xdr:to>
      <xdr:col>7</xdr:col>
      <xdr:colOff>203200</xdr:colOff>
      <xdr:row>60</xdr:row>
      <xdr:rowOff>104352</xdr:rowOff>
    </xdr:to>
    <xdr:sp macro="" textlink="">
      <xdr:nvSpPr>
        <xdr:cNvPr id="150" name="円/楕円 149"/>
        <xdr:cNvSpPr/>
      </xdr:nvSpPr>
      <xdr:spPr>
        <a:xfrm>
          <a:off x="4902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19279</xdr:rowOff>
    </xdr:from>
    <xdr:ext cx="762000" cy="259045"/>
    <xdr:sp macro="" textlink="">
      <xdr:nvSpPr>
        <xdr:cNvPr id="151" name="財政構造の弾力性該当値テキスト"/>
        <xdr:cNvSpPr txBox="1"/>
      </xdr:nvSpPr>
      <xdr:spPr>
        <a:xfrm>
          <a:off x="5041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2" name="円/楕円 151"/>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3" name="テキスト ボックス 152"/>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105833</xdr:rowOff>
    </xdr:from>
    <xdr:to>
      <xdr:col>4</xdr:col>
      <xdr:colOff>533400</xdr:colOff>
      <xdr:row>60</xdr:row>
      <xdr:rowOff>35983</xdr:rowOff>
    </xdr:to>
    <xdr:sp macro="" textlink="">
      <xdr:nvSpPr>
        <xdr:cNvPr id="154" name="円/楕円 153"/>
        <xdr:cNvSpPr/>
      </xdr:nvSpPr>
      <xdr:spPr>
        <a:xfrm>
          <a:off x="3175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46160</xdr:rowOff>
    </xdr:from>
    <xdr:ext cx="762000" cy="259045"/>
    <xdr:sp macro="" textlink="">
      <xdr:nvSpPr>
        <xdr:cNvPr id="155" name="テキスト ボックス 154"/>
        <xdr:cNvSpPr txBox="1"/>
      </xdr:nvSpPr>
      <xdr:spPr>
        <a:xfrm>
          <a:off x="2844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158115</xdr:rowOff>
    </xdr:from>
    <xdr:to>
      <xdr:col>3</xdr:col>
      <xdr:colOff>330200</xdr:colOff>
      <xdr:row>60</xdr:row>
      <xdr:rowOff>88265</xdr:rowOff>
    </xdr:to>
    <xdr:sp macro="" textlink="">
      <xdr:nvSpPr>
        <xdr:cNvPr id="156" name="円/楕円 155"/>
        <xdr:cNvSpPr/>
      </xdr:nvSpPr>
      <xdr:spPr>
        <a:xfrm>
          <a:off x="2286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98442</xdr:rowOff>
    </xdr:from>
    <xdr:ext cx="762000" cy="259045"/>
    <xdr:sp macro="" textlink="">
      <xdr:nvSpPr>
        <xdr:cNvPr id="157" name="テキスト ボックス 156"/>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2752</xdr:rowOff>
    </xdr:from>
    <xdr:to>
      <xdr:col>2</xdr:col>
      <xdr:colOff>127000</xdr:colOff>
      <xdr:row>60</xdr:row>
      <xdr:rowOff>104352</xdr:rowOff>
    </xdr:to>
    <xdr:sp macro="" textlink="">
      <xdr:nvSpPr>
        <xdr:cNvPr id="158" name="円/楕円 157"/>
        <xdr:cNvSpPr/>
      </xdr:nvSpPr>
      <xdr:spPr>
        <a:xfrm>
          <a:off x="1397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114529</xdr:rowOff>
    </xdr:from>
    <xdr:ext cx="762000" cy="259045"/>
    <xdr:sp macro="" textlink="">
      <xdr:nvSpPr>
        <xdr:cNvPr id="159" name="テキスト ボックス 158"/>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19,971</a:t>
          </a:r>
          <a:r>
            <a:rPr kumimoji="1" lang="ja-JP" altLang="ja-JP" sz="1100">
              <a:solidFill>
                <a:schemeClr val="dk1"/>
              </a:solidFill>
              <a:effectLst/>
              <a:latin typeface="+mn-lt"/>
              <a:ea typeface="+mn-ea"/>
              <a:cs typeface="+mn-cs"/>
            </a:rPr>
            <a:t>円下回っているが、愛媛県平均と比較すると</a:t>
          </a:r>
          <a:r>
            <a:rPr kumimoji="1" lang="en-US" altLang="ja-JP" sz="1100">
              <a:solidFill>
                <a:schemeClr val="dk1"/>
              </a:solidFill>
              <a:effectLst/>
              <a:latin typeface="+mn-lt"/>
              <a:ea typeface="+mn-ea"/>
              <a:cs typeface="+mn-cs"/>
            </a:rPr>
            <a:t>15,208</a:t>
          </a:r>
          <a:r>
            <a:rPr kumimoji="1" lang="ja-JP" altLang="ja-JP" sz="1100">
              <a:solidFill>
                <a:schemeClr val="dk1"/>
              </a:solidFill>
              <a:effectLst/>
              <a:latin typeface="+mn-lt"/>
              <a:ea typeface="+mn-ea"/>
              <a:cs typeface="+mn-cs"/>
            </a:rPr>
            <a:t>円上回っている。その主な要因は主に物件費・補助費にあり、保有する公共施設数が多く、その維持管理に費用がかかっていること、及び経常的な補助費の削減が進まないためである。今後の抑制を図るため、予算編成時から厳密な事務事業の選別に務め、特に公共施設の更新等、後年度に多額の物件費を生じる案件については、慎重な判断を行う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40182</xdr:rowOff>
    </xdr:from>
    <xdr:to>
      <xdr:col>7</xdr:col>
      <xdr:colOff>152400</xdr:colOff>
      <xdr:row>82</xdr:row>
      <xdr:rowOff>46963</xdr:rowOff>
    </xdr:to>
    <xdr:cxnSp macro="">
      <xdr:nvCxnSpPr>
        <xdr:cNvPr id="194" name="直線コネクタ 193"/>
        <xdr:cNvCxnSpPr/>
      </xdr:nvCxnSpPr>
      <xdr:spPr>
        <a:xfrm flipV="1">
          <a:off x="4114800" y="14099082"/>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92149</xdr:rowOff>
    </xdr:from>
    <xdr:to>
      <xdr:col>6</xdr:col>
      <xdr:colOff>0</xdr:colOff>
      <xdr:row>82</xdr:row>
      <xdr:rowOff>46963</xdr:rowOff>
    </xdr:to>
    <xdr:cxnSp macro="">
      <xdr:nvCxnSpPr>
        <xdr:cNvPr id="197" name="直線コネクタ 196"/>
        <xdr:cNvCxnSpPr/>
      </xdr:nvCxnSpPr>
      <xdr:spPr>
        <a:xfrm>
          <a:off x="3225800" y="13979599"/>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79536</xdr:rowOff>
    </xdr:from>
    <xdr:to>
      <xdr:col>4</xdr:col>
      <xdr:colOff>482600</xdr:colOff>
      <xdr:row>81</xdr:row>
      <xdr:rowOff>92149</xdr:rowOff>
    </xdr:to>
    <xdr:cxnSp macro="">
      <xdr:nvCxnSpPr>
        <xdr:cNvPr id="200" name="直線コネクタ 199"/>
        <xdr:cNvCxnSpPr/>
      </xdr:nvCxnSpPr>
      <xdr:spPr>
        <a:xfrm>
          <a:off x="2336800" y="13966986"/>
          <a:ext cx="889000" cy="1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71847</xdr:rowOff>
    </xdr:from>
    <xdr:to>
      <xdr:col>3</xdr:col>
      <xdr:colOff>279400</xdr:colOff>
      <xdr:row>81</xdr:row>
      <xdr:rowOff>79536</xdr:rowOff>
    </xdr:to>
    <xdr:cxnSp macro="">
      <xdr:nvCxnSpPr>
        <xdr:cNvPr id="203" name="直線コネクタ 202"/>
        <xdr:cNvCxnSpPr/>
      </xdr:nvCxnSpPr>
      <xdr:spPr>
        <a:xfrm>
          <a:off x="1447800" y="13959297"/>
          <a:ext cx="8890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160832</xdr:rowOff>
    </xdr:from>
    <xdr:to>
      <xdr:col>7</xdr:col>
      <xdr:colOff>203200</xdr:colOff>
      <xdr:row>82</xdr:row>
      <xdr:rowOff>90982</xdr:rowOff>
    </xdr:to>
    <xdr:sp macro="" textlink="">
      <xdr:nvSpPr>
        <xdr:cNvPr id="213" name="円/楕円 212"/>
        <xdr:cNvSpPr/>
      </xdr:nvSpPr>
      <xdr:spPr>
        <a:xfrm>
          <a:off x="4902200" y="140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5909</xdr:rowOff>
    </xdr:from>
    <xdr:ext cx="762000" cy="259045"/>
    <xdr:sp macro="" textlink="">
      <xdr:nvSpPr>
        <xdr:cNvPr id="214" name="人件費・物件費等の状況該当値テキスト"/>
        <xdr:cNvSpPr txBox="1"/>
      </xdr:nvSpPr>
      <xdr:spPr>
        <a:xfrm>
          <a:off x="5041900" y="1389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167613</xdr:rowOff>
    </xdr:from>
    <xdr:to>
      <xdr:col>6</xdr:col>
      <xdr:colOff>50800</xdr:colOff>
      <xdr:row>82</xdr:row>
      <xdr:rowOff>97763</xdr:rowOff>
    </xdr:to>
    <xdr:sp macro="" textlink="">
      <xdr:nvSpPr>
        <xdr:cNvPr id="215" name="円/楕円 214"/>
        <xdr:cNvSpPr/>
      </xdr:nvSpPr>
      <xdr:spPr>
        <a:xfrm>
          <a:off x="4064000" y="140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107940</xdr:rowOff>
    </xdr:from>
    <xdr:ext cx="736600" cy="259045"/>
    <xdr:sp macro="" textlink="">
      <xdr:nvSpPr>
        <xdr:cNvPr id="216" name="テキスト ボックス 215"/>
        <xdr:cNvSpPr txBox="1"/>
      </xdr:nvSpPr>
      <xdr:spPr>
        <a:xfrm>
          <a:off x="3733800" y="1382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41349</xdr:rowOff>
    </xdr:from>
    <xdr:to>
      <xdr:col>4</xdr:col>
      <xdr:colOff>533400</xdr:colOff>
      <xdr:row>81</xdr:row>
      <xdr:rowOff>142949</xdr:rowOff>
    </xdr:to>
    <xdr:sp macro="" textlink="">
      <xdr:nvSpPr>
        <xdr:cNvPr id="217" name="円/楕円 216"/>
        <xdr:cNvSpPr/>
      </xdr:nvSpPr>
      <xdr:spPr>
        <a:xfrm>
          <a:off x="3175000" y="13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153126</xdr:rowOff>
    </xdr:from>
    <xdr:ext cx="762000" cy="259045"/>
    <xdr:sp macro="" textlink="">
      <xdr:nvSpPr>
        <xdr:cNvPr id="218" name="テキスト ボックス 217"/>
        <xdr:cNvSpPr txBox="1"/>
      </xdr:nvSpPr>
      <xdr:spPr>
        <a:xfrm>
          <a:off x="2844800" y="1369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28736</xdr:rowOff>
    </xdr:from>
    <xdr:to>
      <xdr:col>3</xdr:col>
      <xdr:colOff>330200</xdr:colOff>
      <xdr:row>81</xdr:row>
      <xdr:rowOff>130336</xdr:rowOff>
    </xdr:to>
    <xdr:sp macro="" textlink="">
      <xdr:nvSpPr>
        <xdr:cNvPr id="219" name="円/楕円 218"/>
        <xdr:cNvSpPr/>
      </xdr:nvSpPr>
      <xdr:spPr>
        <a:xfrm>
          <a:off x="2286000" y="139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140513</xdr:rowOff>
    </xdr:from>
    <xdr:ext cx="762000" cy="259045"/>
    <xdr:sp macro="" textlink="">
      <xdr:nvSpPr>
        <xdr:cNvPr id="220" name="テキスト ボックス 219"/>
        <xdr:cNvSpPr txBox="1"/>
      </xdr:nvSpPr>
      <xdr:spPr>
        <a:xfrm>
          <a:off x="1955800" y="136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21047</xdr:rowOff>
    </xdr:from>
    <xdr:to>
      <xdr:col>2</xdr:col>
      <xdr:colOff>127000</xdr:colOff>
      <xdr:row>81</xdr:row>
      <xdr:rowOff>122647</xdr:rowOff>
    </xdr:to>
    <xdr:sp macro="" textlink="">
      <xdr:nvSpPr>
        <xdr:cNvPr id="221" name="円/楕円 220"/>
        <xdr:cNvSpPr/>
      </xdr:nvSpPr>
      <xdr:spPr>
        <a:xfrm>
          <a:off x="1397000" y="139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132824</xdr:rowOff>
    </xdr:from>
    <xdr:ext cx="762000" cy="259045"/>
    <xdr:sp macro="" textlink="">
      <xdr:nvSpPr>
        <xdr:cNvPr id="222" name="テキスト ボックス 221"/>
        <xdr:cNvSpPr txBox="1"/>
      </xdr:nvSpPr>
      <xdr:spPr>
        <a:xfrm>
          <a:off x="1066800" y="1367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全国市平均より</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ポイント下回っており、類似団体平均と比べても</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各種手当の総点検による縮減努力を行うともに、地域の民間企業等の平均給与の状況を踏まえ、給与の適正化に努める。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123444</xdr:rowOff>
    </xdr:from>
    <xdr:to>
      <xdr:col>24</xdr:col>
      <xdr:colOff>558800</xdr:colOff>
      <xdr:row>85</xdr:row>
      <xdr:rowOff>128270</xdr:rowOff>
    </xdr:to>
    <xdr:cxnSp macro="">
      <xdr:nvCxnSpPr>
        <xdr:cNvPr id="254" name="直線コネクタ 253"/>
        <xdr:cNvCxnSpPr/>
      </xdr:nvCxnSpPr>
      <xdr:spPr>
        <a:xfrm flipV="1">
          <a:off x="16179800" y="1469669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128270</xdr:rowOff>
    </xdr:to>
    <xdr:cxnSp macro="">
      <xdr:nvCxnSpPr>
        <xdr:cNvPr id="257" name="直線コネクタ 256"/>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87</xdr:row>
      <xdr:rowOff>161798</xdr:rowOff>
    </xdr:to>
    <xdr:cxnSp macro="">
      <xdr:nvCxnSpPr>
        <xdr:cNvPr id="260" name="直線コネクタ 259"/>
        <xdr:cNvCxnSpPr/>
      </xdr:nvCxnSpPr>
      <xdr:spPr>
        <a:xfrm flipV="1">
          <a:off x="14401800" y="1470152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161798</xdr:rowOff>
    </xdr:from>
    <xdr:to>
      <xdr:col>21</xdr:col>
      <xdr:colOff>0</xdr:colOff>
      <xdr:row>88</xdr:row>
      <xdr:rowOff>4826</xdr:rowOff>
    </xdr:to>
    <xdr:cxnSp macro="">
      <xdr:nvCxnSpPr>
        <xdr:cNvPr id="263" name="直線コネクタ 262"/>
        <xdr:cNvCxnSpPr/>
      </xdr:nvCxnSpPr>
      <xdr:spPr>
        <a:xfrm flipV="1">
          <a:off x="13512800" y="15077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72644</xdr:rowOff>
    </xdr:from>
    <xdr:to>
      <xdr:col>24</xdr:col>
      <xdr:colOff>609600</xdr:colOff>
      <xdr:row>86</xdr:row>
      <xdr:rowOff>2794</xdr:rowOff>
    </xdr:to>
    <xdr:sp macro="" textlink="">
      <xdr:nvSpPr>
        <xdr:cNvPr id="273" name="円/楕円 272"/>
        <xdr:cNvSpPr/>
      </xdr:nvSpPr>
      <xdr:spPr>
        <a:xfrm>
          <a:off x="169672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89171</xdr:rowOff>
    </xdr:from>
    <xdr:ext cx="762000" cy="259045"/>
    <xdr:sp macro="" textlink="">
      <xdr:nvSpPr>
        <xdr:cNvPr id="274" name="給与水準   （国との比較）該当値テキスト"/>
        <xdr:cNvSpPr txBox="1"/>
      </xdr:nvSpPr>
      <xdr:spPr>
        <a:xfrm>
          <a:off x="17106900" y="1449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7" name="円/楕円 276"/>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8" name="テキスト ボックス 277"/>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110998</xdr:rowOff>
    </xdr:from>
    <xdr:to>
      <xdr:col>21</xdr:col>
      <xdr:colOff>50800</xdr:colOff>
      <xdr:row>88</xdr:row>
      <xdr:rowOff>41148</xdr:rowOff>
    </xdr:to>
    <xdr:sp macro="" textlink="">
      <xdr:nvSpPr>
        <xdr:cNvPr id="279" name="円/楕円 278"/>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25925</xdr:rowOff>
    </xdr:from>
    <xdr:ext cx="762000" cy="259045"/>
    <xdr:sp macro="" textlink="">
      <xdr:nvSpPr>
        <xdr:cNvPr id="280" name="テキスト ボックス 279"/>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125476</xdr:rowOff>
    </xdr:from>
    <xdr:to>
      <xdr:col>19</xdr:col>
      <xdr:colOff>533400</xdr:colOff>
      <xdr:row>88</xdr:row>
      <xdr:rowOff>55626</xdr:rowOff>
    </xdr:to>
    <xdr:sp macro="" textlink="">
      <xdr:nvSpPr>
        <xdr:cNvPr id="281" name="円/楕円 280"/>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40403</xdr:rowOff>
    </xdr:from>
    <xdr:ext cx="762000" cy="259045"/>
    <xdr:sp macro="" textlink="">
      <xdr:nvSpPr>
        <xdr:cNvPr id="282" name="テキスト ボックス 281"/>
        <xdr:cNvSpPr txBox="1"/>
      </xdr:nvSpPr>
      <xdr:spPr>
        <a:xfrm>
          <a:off x="13131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人下回っているが、愛媛県平均と比較すると</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人上回っている。第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次伊予市定員適正化計画（平成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人の削減を行い、適正人員数に達したとの判断から、平成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次計画ではほぼ同数を維持する計画としている。今後住民サービスの低下を招かないよう適性な定員管理に努める。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138249</xdr:rowOff>
    </xdr:from>
    <xdr:to>
      <xdr:col>24</xdr:col>
      <xdr:colOff>558800</xdr:colOff>
      <xdr:row>59</xdr:row>
      <xdr:rowOff>152037</xdr:rowOff>
    </xdr:to>
    <xdr:cxnSp macro="">
      <xdr:nvCxnSpPr>
        <xdr:cNvPr id="319" name="直線コネクタ 318"/>
        <xdr:cNvCxnSpPr/>
      </xdr:nvCxnSpPr>
      <xdr:spPr>
        <a:xfrm>
          <a:off x="16179800" y="1025379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102053</xdr:rowOff>
    </xdr:from>
    <xdr:to>
      <xdr:col>23</xdr:col>
      <xdr:colOff>406400</xdr:colOff>
      <xdr:row>59</xdr:row>
      <xdr:rowOff>138249</xdr:rowOff>
    </xdr:to>
    <xdr:cxnSp macro="">
      <xdr:nvCxnSpPr>
        <xdr:cNvPr id="322" name="直線コネクタ 321"/>
        <xdr:cNvCxnSpPr/>
      </xdr:nvCxnSpPr>
      <xdr:spPr>
        <a:xfrm>
          <a:off x="15290800" y="1021760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102053</xdr:rowOff>
    </xdr:from>
    <xdr:to>
      <xdr:col>22</xdr:col>
      <xdr:colOff>203200</xdr:colOff>
      <xdr:row>59</xdr:row>
      <xdr:rowOff>110672</xdr:rowOff>
    </xdr:to>
    <xdr:cxnSp macro="">
      <xdr:nvCxnSpPr>
        <xdr:cNvPr id="325" name="直線コネクタ 324"/>
        <xdr:cNvCxnSpPr/>
      </xdr:nvCxnSpPr>
      <xdr:spPr>
        <a:xfrm flipV="1">
          <a:off x="14401800" y="1021760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110672</xdr:rowOff>
    </xdr:from>
    <xdr:to>
      <xdr:col>21</xdr:col>
      <xdr:colOff>0</xdr:colOff>
      <xdr:row>59</xdr:row>
      <xdr:rowOff>131354</xdr:rowOff>
    </xdr:to>
    <xdr:cxnSp macro="">
      <xdr:nvCxnSpPr>
        <xdr:cNvPr id="328" name="直線コネクタ 327"/>
        <xdr:cNvCxnSpPr/>
      </xdr:nvCxnSpPr>
      <xdr:spPr>
        <a:xfrm flipV="1">
          <a:off x="13512800" y="102262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101237</xdr:rowOff>
    </xdr:from>
    <xdr:to>
      <xdr:col>24</xdr:col>
      <xdr:colOff>609600</xdr:colOff>
      <xdr:row>60</xdr:row>
      <xdr:rowOff>31387</xdr:rowOff>
    </xdr:to>
    <xdr:sp macro="" textlink="">
      <xdr:nvSpPr>
        <xdr:cNvPr id="338" name="円/楕円 337"/>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117764</xdr:rowOff>
    </xdr:from>
    <xdr:ext cx="762000" cy="259045"/>
    <xdr:sp macro="" textlink="">
      <xdr:nvSpPr>
        <xdr:cNvPr id="339" name="定員管理の状況該当値テキスト"/>
        <xdr:cNvSpPr txBox="1"/>
      </xdr:nvSpPr>
      <xdr:spPr>
        <a:xfrm>
          <a:off x="17106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87449</xdr:rowOff>
    </xdr:from>
    <xdr:to>
      <xdr:col>23</xdr:col>
      <xdr:colOff>457200</xdr:colOff>
      <xdr:row>60</xdr:row>
      <xdr:rowOff>17599</xdr:rowOff>
    </xdr:to>
    <xdr:sp macro="" textlink="">
      <xdr:nvSpPr>
        <xdr:cNvPr id="340" name="円/楕円 339"/>
        <xdr:cNvSpPr/>
      </xdr:nvSpPr>
      <xdr:spPr>
        <a:xfrm>
          <a:off x="16129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27776</xdr:rowOff>
    </xdr:from>
    <xdr:ext cx="736600" cy="259045"/>
    <xdr:sp macro="" textlink="">
      <xdr:nvSpPr>
        <xdr:cNvPr id="341" name="テキスト ボックス 340"/>
        <xdr:cNvSpPr txBox="1"/>
      </xdr:nvSpPr>
      <xdr:spPr>
        <a:xfrm>
          <a:off x="15798800" y="997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51253</xdr:rowOff>
    </xdr:from>
    <xdr:to>
      <xdr:col>22</xdr:col>
      <xdr:colOff>254000</xdr:colOff>
      <xdr:row>59</xdr:row>
      <xdr:rowOff>152853</xdr:rowOff>
    </xdr:to>
    <xdr:sp macro="" textlink="">
      <xdr:nvSpPr>
        <xdr:cNvPr id="342" name="円/楕円 341"/>
        <xdr:cNvSpPr/>
      </xdr:nvSpPr>
      <xdr:spPr>
        <a:xfrm>
          <a:off x="15240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163030</xdr:rowOff>
    </xdr:from>
    <xdr:ext cx="762000" cy="259045"/>
    <xdr:sp macro="" textlink="">
      <xdr:nvSpPr>
        <xdr:cNvPr id="343" name="テキスト ボックス 342"/>
        <xdr:cNvSpPr txBox="1"/>
      </xdr:nvSpPr>
      <xdr:spPr>
        <a:xfrm>
          <a:off x="14909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59872</xdr:rowOff>
    </xdr:from>
    <xdr:to>
      <xdr:col>21</xdr:col>
      <xdr:colOff>50800</xdr:colOff>
      <xdr:row>59</xdr:row>
      <xdr:rowOff>161472</xdr:rowOff>
    </xdr:to>
    <xdr:sp macro="" textlink="">
      <xdr:nvSpPr>
        <xdr:cNvPr id="344" name="円/楕円 343"/>
        <xdr:cNvSpPr/>
      </xdr:nvSpPr>
      <xdr:spPr>
        <a:xfrm>
          <a:off x="14351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199</xdr:rowOff>
    </xdr:from>
    <xdr:ext cx="762000" cy="259045"/>
    <xdr:sp macro="" textlink="">
      <xdr:nvSpPr>
        <xdr:cNvPr id="345" name="テキスト ボックス 344"/>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80554</xdr:rowOff>
    </xdr:from>
    <xdr:to>
      <xdr:col>19</xdr:col>
      <xdr:colOff>533400</xdr:colOff>
      <xdr:row>60</xdr:row>
      <xdr:rowOff>10704</xdr:rowOff>
    </xdr:to>
    <xdr:sp macro="" textlink="">
      <xdr:nvSpPr>
        <xdr:cNvPr id="346" name="円/楕円 345"/>
        <xdr:cNvSpPr/>
      </xdr:nvSpPr>
      <xdr:spPr>
        <a:xfrm>
          <a:off x="13462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20881</xdr:rowOff>
    </xdr:from>
    <xdr:ext cx="762000" cy="259045"/>
    <xdr:sp macro="" textlink="">
      <xdr:nvSpPr>
        <xdr:cNvPr id="347" name="テキスト ボックス 346"/>
        <xdr:cNvSpPr txBox="1"/>
      </xdr:nvSpPr>
      <xdr:spPr>
        <a:xfrm>
          <a:off x="13131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合併特例債・臨時財政対策債以外の市債の償還が進んでいるため、実質公債費負担比率は改善しているが、今後</a:t>
          </a:r>
          <a:r>
            <a:rPr kumimoji="1" lang="ja-JP" altLang="en-US" sz="1100">
              <a:solidFill>
                <a:schemeClr val="dk1"/>
              </a:solidFill>
              <a:effectLst/>
              <a:latin typeface="+mn-lt"/>
              <a:ea typeface="+mn-ea"/>
              <a:cs typeface="+mn-cs"/>
            </a:rPr>
            <a:t>新市</a:t>
          </a:r>
          <a:r>
            <a:rPr kumimoji="1" lang="ja-JP" altLang="ja-JP" sz="1100">
              <a:solidFill>
                <a:schemeClr val="dk1"/>
              </a:solidFill>
              <a:effectLst/>
              <a:latin typeface="+mn-lt"/>
              <a:ea typeface="+mn-ea"/>
              <a:cs typeface="+mn-cs"/>
            </a:rPr>
            <a:t>建設計画の進捗に伴い比率の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が予想される。大型建設事業の実施にあたっては、市民ニーズを的確に把握し内容を精査して、起債に大きく頼ることのない財政運営に努めるとともに、新規借入額をその年度の元金償還額以内に</a:t>
          </a:r>
          <a:r>
            <a:rPr kumimoji="1" lang="ja-JP" altLang="en-US" sz="1100">
              <a:solidFill>
                <a:schemeClr val="dk1"/>
              </a:solidFill>
              <a:effectLst/>
              <a:latin typeface="+mn-lt"/>
              <a:ea typeface="+mn-ea"/>
              <a:cs typeface="+mn-cs"/>
            </a:rPr>
            <a:t>抑え、地方債残高の増加を</a:t>
          </a:r>
          <a:r>
            <a:rPr kumimoji="1" lang="ja-JP" altLang="ja-JP" sz="1100">
              <a:solidFill>
                <a:schemeClr val="dk1"/>
              </a:solidFill>
              <a:effectLst/>
              <a:latin typeface="+mn-lt"/>
              <a:ea typeface="+mn-ea"/>
              <a:cs typeface="+mn-cs"/>
            </a:rPr>
            <a:t>抑制する。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20003</xdr:rowOff>
    </xdr:from>
    <xdr:to>
      <xdr:col>24</xdr:col>
      <xdr:colOff>558800</xdr:colOff>
      <xdr:row>37</xdr:row>
      <xdr:rowOff>52176</xdr:rowOff>
    </xdr:to>
    <xdr:cxnSp macro="">
      <xdr:nvCxnSpPr>
        <xdr:cNvPr id="381" name="直線コネクタ 380"/>
        <xdr:cNvCxnSpPr/>
      </xdr:nvCxnSpPr>
      <xdr:spPr>
        <a:xfrm flipV="1">
          <a:off x="16179800" y="636365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4780</xdr:rowOff>
    </xdr:from>
    <xdr:ext cx="762000" cy="259045"/>
    <xdr:sp macro="" textlink="">
      <xdr:nvSpPr>
        <xdr:cNvPr id="382" name="公債費負担の状況平均値テキスト"/>
        <xdr:cNvSpPr txBox="1"/>
      </xdr:nvSpPr>
      <xdr:spPr>
        <a:xfrm>
          <a:off x="17106900" y="63484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52176</xdr:rowOff>
    </xdr:from>
    <xdr:to>
      <xdr:col>23</xdr:col>
      <xdr:colOff>406400</xdr:colOff>
      <xdr:row>37</xdr:row>
      <xdr:rowOff>80328</xdr:rowOff>
    </xdr:to>
    <xdr:cxnSp macro="">
      <xdr:nvCxnSpPr>
        <xdr:cNvPr id="384" name="直線コネクタ 383"/>
        <xdr:cNvCxnSpPr/>
      </xdr:nvCxnSpPr>
      <xdr:spPr>
        <a:xfrm flipV="1">
          <a:off x="15290800" y="63958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80328</xdr:rowOff>
    </xdr:from>
    <xdr:to>
      <xdr:col>22</xdr:col>
      <xdr:colOff>203200</xdr:colOff>
      <xdr:row>37</xdr:row>
      <xdr:rowOff>94403</xdr:rowOff>
    </xdr:to>
    <xdr:cxnSp macro="">
      <xdr:nvCxnSpPr>
        <xdr:cNvPr id="387" name="直線コネクタ 386"/>
        <xdr:cNvCxnSpPr/>
      </xdr:nvCxnSpPr>
      <xdr:spPr>
        <a:xfrm flipV="1">
          <a:off x="14401800" y="642397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94403</xdr:rowOff>
    </xdr:from>
    <xdr:to>
      <xdr:col>21</xdr:col>
      <xdr:colOff>0</xdr:colOff>
      <xdr:row>37</xdr:row>
      <xdr:rowOff>108479</xdr:rowOff>
    </xdr:to>
    <xdr:cxnSp macro="">
      <xdr:nvCxnSpPr>
        <xdr:cNvPr id="390" name="直線コネクタ 389"/>
        <xdr:cNvCxnSpPr/>
      </xdr:nvCxnSpPr>
      <xdr:spPr>
        <a:xfrm flipV="1">
          <a:off x="13512800" y="643805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140653</xdr:rowOff>
    </xdr:from>
    <xdr:to>
      <xdr:col>24</xdr:col>
      <xdr:colOff>609600</xdr:colOff>
      <xdr:row>37</xdr:row>
      <xdr:rowOff>70803</xdr:rowOff>
    </xdr:to>
    <xdr:sp macro="" textlink="">
      <xdr:nvSpPr>
        <xdr:cNvPr id="400" name="円/楕円 399"/>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61930</xdr:rowOff>
    </xdr:from>
    <xdr:ext cx="762000" cy="259045"/>
    <xdr:sp macro="" textlink="">
      <xdr:nvSpPr>
        <xdr:cNvPr id="401" name="公債費負担の状況該当値テキスト"/>
        <xdr:cNvSpPr txBox="1"/>
      </xdr:nvSpPr>
      <xdr:spPr>
        <a:xfrm>
          <a:off x="17106900" y="623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1376</xdr:rowOff>
    </xdr:from>
    <xdr:to>
      <xdr:col>23</xdr:col>
      <xdr:colOff>457200</xdr:colOff>
      <xdr:row>37</xdr:row>
      <xdr:rowOff>102976</xdr:rowOff>
    </xdr:to>
    <xdr:sp macro="" textlink="">
      <xdr:nvSpPr>
        <xdr:cNvPr id="402" name="円/楕円 401"/>
        <xdr:cNvSpPr/>
      </xdr:nvSpPr>
      <xdr:spPr>
        <a:xfrm>
          <a:off x="16129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403" name="テキスト ボックス 402"/>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29528</xdr:rowOff>
    </xdr:from>
    <xdr:to>
      <xdr:col>22</xdr:col>
      <xdr:colOff>254000</xdr:colOff>
      <xdr:row>37</xdr:row>
      <xdr:rowOff>131128</xdr:rowOff>
    </xdr:to>
    <xdr:sp macro="" textlink="">
      <xdr:nvSpPr>
        <xdr:cNvPr id="404" name="円/楕円 403"/>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115905</xdr:rowOff>
    </xdr:from>
    <xdr:ext cx="762000" cy="259045"/>
    <xdr:sp macro="" textlink="">
      <xdr:nvSpPr>
        <xdr:cNvPr id="405" name="テキスト ボックス 404"/>
        <xdr:cNvSpPr txBox="1"/>
      </xdr:nvSpPr>
      <xdr:spPr>
        <a:xfrm>
          <a:off x="14909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43603</xdr:rowOff>
    </xdr:from>
    <xdr:to>
      <xdr:col>21</xdr:col>
      <xdr:colOff>50800</xdr:colOff>
      <xdr:row>37</xdr:row>
      <xdr:rowOff>145203</xdr:rowOff>
    </xdr:to>
    <xdr:sp macro="" textlink="">
      <xdr:nvSpPr>
        <xdr:cNvPr id="406" name="円/楕円 405"/>
        <xdr:cNvSpPr/>
      </xdr:nvSpPr>
      <xdr:spPr>
        <a:xfrm>
          <a:off x="14351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407" name="テキスト ボックス 406"/>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57679</xdr:rowOff>
    </xdr:from>
    <xdr:to>
      <xdr:col>19</xdr:col>
      <xdr:colOff>533400</xdr:colOff>
      <xdr:row>37</xdr:row>
      <xdr:rowOff>159279</xdr:rowOff>
    </xdr:to>
    <xdr:sp macro="" textlink="">
      <xdr:nvSpPr>
        <xdr:cNvPr id="408" name="円/楕円 407"/>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169456</xdr:rowOff>
    </xdr:from>
    <xdr:ext cx="762000" cy="259045"/>
    <xdr:sp macro="" textlink="">
      <xdr:nvSpPr>
        <xdr:cNvPr id="409" name="テキスト ボックス 408"/>
        <xdr:cNvSpPr txBox="1"/>
      </xdr:nvSpPr>
      <xdr:spPr>
        <a:xfrm>
          <a:off x="13131800" y="617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との</a:t>
          </a:r>
          <a:r>
            <a:rPr kumimoji="1" lang="ja-JP" altLang="ja-JP" sz="1100">
              <a:solidFill>
                <a:schemeClr val="dk1"/>
              </a:solidFill>
              <a:effectLst/>
              <a:latin typeface="+mn-lt"/>
              <a:ea typeface="+mn-ea"/>
              <a:cs typeface="+mn-cs"/>
            </a:rPr>
            <a:t>比較では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、前年度との比較では</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と、大きく悪化している。新市建設計画に定める大型施設整備事業実施に伴い新規の地方債発行が増加したこと、及び財政調整基金の取崩しを行ったこと等の要因による。今後事業の実施にあたっては、事業内容精査の上、後世への負担を軽減するよう歳出規模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168072</xdr:rowOff>
    </xdr:from>
    <xdr:to>
      <xdr:col>24</xdr:col>
      <xdr:colOff>558800</xdr:colOff>
      <xdr:row>15</xdr:row>
      <xdr:rowOff>27026</xdr:rowOff>
    </xdr:to>
    <xdr:cxnSp macro="">
      <xdr:nvCxnSpPr>
        <xdr:cNvPr id="441" name="直線コネクタ 440"/>
        <xdr:cNvCxnSpPr/>
      </xdr:nvCxnSpPr>
      <xdr:spPr>
        <a:xfrm>
          <a:off x="16179800" y="2568372"/>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168072</xdr:rowOff>
    </xdr:from>
    <xdr:to>
      <xdr:col>23</xdr:col>
      <xdr:colOff>406400</xdr:colOff>
      <xdr:row>15</xdr:row>
      <xdr:rowOff>2172</xdr:rowOff>
    </xdr:to>
    <xdr:cxnSp macro="">
      <xdr:nvCxnSpPr>
        <xdr:cNvPr id="444" name="直線コネクタ 443"/>
        <xdr:cNvCxnSpPr/>
      </xdr:nvCxnSpPr>
      <xdr:spPr>
        <a:xfrm flipV="1">
          <a:off x="15290800" y="256837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2172</xdr:rowOff>
    </xdr:from>
    <xdr:to>
      <xdr:col>22</xdr:col>
      <xdr:colOff>203200</xdr:colOff>
      <xdr:row>15</xdr:row>
      <xdr:rowOff>12789</xdr:rowOff>
    </xdr:to>
    <xdr:cxnSp macro="">
      <xdr:nvCxnSpPr>
        <xdr:cNvPr id="447" name="直線コネクタ 446"/>
        <xdr:cNvCxnSpPr/>
      </xdr:nvCxnSpPr>
      <xdr:spPr>
        <a:xfrm flipV="1">
          <a:off x="14401800" y="257392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12789</xdr:rowOff>
    </xdr:from>
    <xdr:to>
      <xdr:col>21</xdr:col>
      <xdr:colOff>0</xdr:colOff>
      <xdr:row>15</xdr:row>
      <xdr:rowOff>32817</xdr:rowOff>
    </xdr:to>
    <xdr:cxnSp macro="">
      <xdr:nvCxnSpPr>
        <xdr:cNvPr id="450" name="直線コネクタ 449"/>
        <xdr:cNvCxnSpPr/>
      </xdr:nvCxnSpPr>
      <xdr:spPr>
        <a:xfrm flipV="1">
          <a:off x="13512800" y="2584539"/>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147676</xdr:rowOff>
    </xdr:from>
    <xdr:to>
      <xdr:col>24</xdr:col>
      <xdr:colOff>609600</xdr:colOff>
      <xdr:row>15</xdr:row>
      <xdr:rowOff>77826</xdr:rowOff>
    </xdr:to>
    <xdr:sp macro="" textlink="">
      <xdr:nvSpPr>
        <xdr:cNvPr id="460" name="円/楕円 459"/>
        <xdr:cNvSpPr/>
      </xdr:nvSpPr>
      <xdr:spPr>
        <a:xfrm>
          <a:off x="169672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119753</xdr:rowOff>
    </xdr:from>
    <xdr:ext cx="762000" cy="259045"/>
    <xdr:sp macro="" textlink="">
      <xdr:nvSpPr>
        <xdr:cNvPr id="461" name="将来負担の状況該当値テキスト"/>
        <xdr:cNvSpPr txBox="1"/>
      </xdr:nvSpPr>
      <xdr:spPr>
        <a:xfrm>
          <a:off x="17106900" y="252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117272</xdr:rowOff>
    </xdr:from>
    <xdr:to>
      <xdr:col>23</xdr:col>
      <xdr:colOff>457200</xdr:colOff>
      <xdr:row>15</xdr:row>
      <xdr:rowOff>47422</xdr:rowOff>
    </xdr:to>
    <xdr:sp macro="" textlink="">
      <xdr:nvSpPr>
        <xdr:cNvPr id="462" name="円/楕円 461"/>
        <xdr:cNvSpPr/>
      </xdr:nvSpPr>
      <xdr:spPr>
        <a:xfrm>
          <a:off x="161290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57599</xdr:rowOff>
    </xdr:from>
    <xdr:ext cx="736600" cy="259045"/>
    <xdr:sp macro="" textlink="">
      <xdr:nvSpPr>
        <xdr:cNvPr id="463" name="テキスト ボックス 462"/>
        <xdr:cNvSpPr txBox="1"/>
      </xdr:nvSpPr>
      <xdr:spPr>
        <a:xfrm>
          <a:off x="15798800" y="228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122822</xdr:rowOff>
    </xdr:from>
    <xdr:to>
      <xdr:col>22</xdr:col>
      <xdr:colOff>254000</xdr:colOff>
      <xdr:row>15</xdr:row>
      <xdr:rowOff>52972</xdr:rowOff>
    </xdr:to>
    <xdr:sp macro="" textlink="">
      <xdr:nvSpPr>
        <xdr:cNvPr id="464" name="円/楕円 463"/>
        <xdr:cNvSpPr/>
      </xdr:nvSpPr>
      <xdr:spPr>
        <a:xfrm>
          <a:off x="15240000" y="25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63149</xdr:rowOff>
    </xdr:from>
    <xdr:ext cx="762000" cy="259045"/>
    <xdr:sp macro="" textlink="">
      <xdr:nvSpPr>
        <xdr:cNvPr id="465" name="テキスト ボックス 464"/>
        <xdr:cNvSpPr txBox="1"/>
      </xdr:nvSpPr>
      <xdr:spPr>
        <a:xfrm>
          <a:off x="14909800" y="229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133439</xdr:rowOff>
    </xdr:from>
    <xdr:to>
      <xdr:col>21</xdr:col>
      <xdr:colOff>50800</xdr:colOff>
      <xdr:row>15</xdr:row>
      <xdr:rowOff>63589</xdr:rowOff>
    </xdr:to>
    <xdr:sp macro="" textlink="">
      <xdr:nvSpPr>
        <xdr:cNvPr id="466" name="円/楕円 465"/>
        <xdr:cNvSpPr/>
      </xdr:nvSpPr>
      <xdr:spPr>
        <a:xfrm>
          <a:off x="14351000" y="25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73766</xdr:rowOff>
    </xdr:from>
    <xdr:ext cx="762000" cy="259045"/>
    <xdr:sp macro="" textlink="">
      <xdr:nvSpPr>
        <xdr:cNvPr id="467" name="テキスト ボックス 466"/>
        <xdr:cNvSpPr txBox="1"/>
      </xdr:nvSpPr>
      <xdr:spPr>
        <a:xfrm>
          <a:off x="14020800" y="23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153467</xdr:rowOff>
    </xdr:from>
    <xdr:to>
      <xdr:col>19</xdr:col>
      <xdr:colOff>533400</xdr:colOff>
      <xdr:row>15</xdr:row>
      <xdr:rowOff>83617</xdr:rowOff>
    </xdr:to>
    <xdr:sp macro="" textlink="">
      <xdr:nvSpPr>
        <xdr:cNvPr id="468" name="円/楕円 467"/>
        <xdr:cNvSpPr/>
      </xdr:nvSpPr>
      <xdr:spPr>
        <a:xfrm>
          <a:off x="13462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93794</xdr:rowOff>
    </xdr:from>
    <xdr:ext cx="762000" cy="259045"/>
    <xdr:sp macro="" textlink="">
      <xdr:nvSpPr>
        <xdr:cNvPr id="469" name="テキスト ボックス 468"/>
        <xdr:cNvSpPr txBox="1"/>
      </xdr:nvSpPr>
      <xdr:spPr>
        <a:xfrm>
          <a:off x="13131800" y="23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ポイント、愛媛県平均との比較では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それぞれ下回っている。新規採用を控えるとともに、退職者不補充により職員数を削減してきたことによるものである。</a:t>
          </a:r>
          <a:endParaRPr lang="ja-JP" altLang="ja-JP" sz="1400">
            <a:effectLst/>
          </a:endParaRPr>
        </a:p>
        <a:p>
          <a:r>
            <a:rPr kumimoji="1" lang="ja-JP" altLang="ja-JP" sz="1100">
              <a:solidFill>
                <a:schemeClr val="dk1"/>
              </a:solidFill>
              <a:effectLst/>
              <a:latin typeface="+mn-lt"/>
              <a:ea typeface="+mn-ea"/>
              <a:cs typeface="+mn-cs"/>
            </a:rPr>
            <a:t>今後も計画的に人件費削減に努める。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168910</xdr:rowOff>
    </xdr:to>
    <xdr:cxnSp macro="">
      <xdr:nvCxnSpPr>
        <xdr:cNvPr id="66" name="直線コネクタ 65"/>
        <xdr:cNvCxnSpPr/>
      </xdr:nvCxnSpPr>
      <xdr:spPr>
        <a:xfrm flipV="1">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35</xdr:row>
      <xdr:rowOff>168910</xdr:rowOff>
    </xdr:to>
    <xdr:cxnSp macro="">
      <xdr:nvCxnSpPr>
        <xdr:cNvPr id="69" name="直線コネクタ 68"/>
        <xdr:cNvCxnSpPr/>
      </xdr:nvCxnSpPr>
      <xdr:spPr>
        <a:xfrm>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20320</xdr:rowOff>
    </xdr:to>
    <xdr:cxnSp macro="">
      <xdr:nvCxnSpPr>
        <xdr:cNvPr id="72" name="直線コネクタ 71"/>
        <xdr:cNvCxnSpPr/>
      </xdr:nvCxnSpPr>
      <xdr:spPr>
        <a:xfrm flipV="1">
          <a:off x="2209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123190</xdr:rowOff>
    </xdr:from>
    <xdr:to>
      <xdr:col>3</xdr:col>
      <xdr:colOff>142875</xdr:colOff>
      <xdr:row>36</xdr:row>
      <xdr:rowOff>20320</xdr:rowOff>
    </xdr:to>
    <xdr:cxnSp macro="">
      <xdr:nvCxnSpPr>
        <xdr:cNvPr id="75" name="直線コネクタ 74"/>
        <xdr:cNvCxnSpPr/>
      </xdr:nvCxnSpPr>
      <xdr:spPr>
        <a:xfrm>
          <a:off x="1320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7" name="円/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ポイント上回り、類似団体内最大値となっている。愛媛県平均との比較でも</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ポイント上回っている。職員数削減の影響によ</a:t>
          </a:r>
          <a:r>
            <a:rPr kumimoji="1" lang="ja-JP" altLang="en-US" sz="1100">
              <a:solidFill>
                <a:schemeClr val="dk1"/>
              </a:solidFill>
              <a:effectLst/>
              <a:latin typeface="+mn-lt"/>
              <a:ea typeface="+mn-ea"/>
              <a:cs typeface="+mn-cs"/>
            </a:rPr>
            <a:t>り、逆に臨時職員</a:t>
          </a:r>
          <a:r>
            <a:rPr kumimoji="1" lang="ja-JP" altLang="ja-JP" sz="1100">
              <a:solidFill>
                <a:schemeClr val="dk1"/>
              </a:solidFill>
              <a:effectLst/>
              <a:latin typeface="+mn-lt"/>
              <a:ea typeface="+mn-ea"/>
              <a:cs typeface="+mn-cs"/>
            </a:rPr>
            <a:t>賃金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にあること</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物件費上昇の一因と考えられる。今後は民間でも実施可能な業務の民間委託</a:t>
          </a:r>
          <a:r>
            <a:rPr kumimoji="1" lang="ja-JP" altLang="en-US" sz="1100">
              <a:solidFill>
                <a:schemeClr val="dk1"/>
              </a:solidFill>
              <a:effectLst/>
              <a:latin typeface="+mn-lt"/>
              <a:ea typeface="+mn-ea"/>
              <a:cs typeface="+mn-cs"/>
            </a:rPr>
            <a:t>による経費の圧着を図るとともに</a:t>
          </a:r>
          <a:r>
            <a:rPr kumimoji="1" lang="ja-JP" altLang="ja-JP" sz="1100">
              <a:solidFill>
                <a:schemeClr val="dk1"/>
              </a:solidFill>
              <a:effectLst/>
              <a:latin typeface="+mn-lt"/>
              <a:ea typeface="+mn-ea"/>
              <a:cs typeface="+mn-cs"/>
            </a:rPr>
            <a:t>、より一層事務事業の見直し等により歳出の抑制に努める。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132443</xdr:rowOff>
    </xdr:from>
    <xdr:to>
      <xdr:col>24</xdr:col>
      <xdr:colOff>31750</xdr:colOff>
      <xdr:row>21</xdr:row>
      <xdr:rowOff>26307</xdr:rowOff>
    </xdr:to>
    <xdr:cxnSp macro="">
      <xdr:nvCxnSpPr>
        <xdr:cNvPr id="129" name="直線コネクタ 128"/>
        <xdr:cNvCxnSpPr/>
      </xdr:nvCxnSpPr>
      <xdr:spPr>
        <a:xfrm flipV="1">
          <a:off x="15671800" y="3561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135164</xdr:rowOff>
    </xdr:from>
    <xdr:to>
      <xdr:col>22</xdr:col>
      <xdr:colOff>565150</xdr:colOff>
      <xdr:row>21</xdr:row>
      <xdr:rowOff>26307</xdr:rowOff>
    </xdr:to>
    <xdr:cxnSp macro="">
      <xdr:nvCxnSpPr>
        <xdr:cNvPr id="132" name="直線コネクタ 131"/>
        <xdr:cNvCxnSpPr/>
      </xdr:nvCxnSpPr>
      <xdr:spPr>
        <a:xfrm>
          <a:off x="14782800" y="3049814"/>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135164</xdr:rowOff>
    </xdr:to>
    <xdr:cxnSp macro="">
      <xdr:nvCxnSpPr>
        <xdr:cNvPr id="135" name="直線コネクタ 134"/>
        <xdr:cNvCxnSpPr/>
      </xdr:nvCxnSpPr>
      <xdr:spPr>
        <a:xfrm>
          <a:off x="13893800" y="29300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18</xdr:row>
      <xdr:rowOff>7257</xdr:rowOff>
    </xdr:to>
    <xdr:cxnSp macro="">
      <xdr:nvCxnSpPr>
        <xdr:cNvPr id="138" name="直線コネクタ 137"/>
        <xdr:cNvCxnSpPr/>
      </xdr:nvCxnSpPr>
      <xdr:spPr>
        <a:xfrm flipV="1">
          <a:off x="13004800" y="29300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81643</xdr:rowOff>
    </xdr:from>
    <xdr:to>
      <xdr:col>24</xdr:col>
      <xdr:colOff>82550</xdr:colOff>
      <xdr:row>21</xdr:row>
      <xdr:rowOff>11793</xdr:rowOff>
    </xdr:to>
    <xdr:sp macro="" textlink="">
      <xdr:nvSpPr>
        <xdr:cNvPr id="148" name="円/楕円 147"/>
        <xdr:cNvSpPr/>
      </xdr:nvSpPr>
      <xdr:spPr>
        <a:xfrm>
          <a:off x="164592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161670</xdr:rowOff>
    </xdr:from>
    <xdr:ext cx="762000" cy="259045"/>
    <xdr:sp macro="" textlink="">
      <xdr:nvSpPr>
        <xdr:cNvPr id="149" name="物件費該当値テキスト"/>
        <xdr:cNvSpPr txBox="1"/>
      </xdr:nvSpPr>
      <xdr:spPr>
        <a:xfrm>
          <a:off x="16598900" y="341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146957</xdr:rowOff>
    </xdr:from>
    <xdr:to>
      <xdr:col>22</xdr:col>
      <xdr:colOff>615950</xdr:colOff>
      <xdr:row>21</xdr:row>
      <xdr:rowOff>77107</xdr:rowOff>
    </xdr:to>
    <xdr:sp macro="" textlink="">
      <xdr:nvSpPr>
        <xdr:cNvPr id="150" name="円/楕円 149"/>
        <xdr:cNvSpPr/>
      </xdr:nvSpPr>
      <xdr:spPr>
        <a:xfrm>
          <a:off x="15621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61884</xdr:rowOff>
    </xdr:from>
    <xdr:ext cx="736600" cy="259045"/>
    <xdr:sp macro="" textlink="">
      <xdr:nvSpPr>
        <xdr:cNvPr id="151" name="テキスト ボックス 150"/>
        <xdr:cNvSpPr txBox="1"/>
      </xdr:nvSpPr>
      <xdr:spPr>
        <a:xfrm>
          <a:off x="15290800" y="366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2" name="円/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4" name="円/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127907</xdr:rowOff>
    </xdr:from>
    <xdr:to>
      <xdr:col>19</xdr:col>
      <xdr:colOff>6350</xdr:colOff>
      <xdr:row>18</xdr:row>
      <xdr:rowOff>58057</xdr:rowOff>
    </xdr:to>
    <xdr:sp macro="" textlink="">
      <xdr:nvSpPr>
        <xdr:cNvPr id="156" name="円/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ポイント、愛媛県平均と比べると</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それぞれ低くなっている。今後も扶助費は増加する傾向にあると考えられる。生活困窮者、高齢者、児童、心身障害者等に対する支援については、サービスの低下をもたらすことなく適正な経費の支出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57150</xdr:rowOff>
    </xdr:to>
    <xdr:cxnSp macro="">
      <xdr:nvCxnSpPr>
        <xdr:cNvPr id="190" name="直線コネクタ 189"/>
        <xdr:cNvCxnSpPr/>
      </xdr:nvCxnSpPr>
      <xdr:spPr>
        <a:xfrm>
          <a:off x="3987800" y="9448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56</xdr:row>
      <xdr:rowOff>76200</xdr:rowOff>
    </xdr:to>
    <xdr:cxnSp macro="">
      <xdr:nvCxnSpPr>
        <xdr:cNvPr id="193" name="直線コネクタ 192"/>
        <xdr:cNvCxnSpPr/>
      </xdr:nvCxnSpPr>
      <xdr:spPr>
        <a:xfrm flipV="1">
          <a:off x="3098800" y="9448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76200</xdr:rowOff>
    </xdr:from>
    <xdr:to>
      <xdr:col>4</xdr:col>
      <xdr:colOff>346075</xdr:colOff>
      <xdr:row>56</xdr:row>
      <xdr:rowOff>88900</xdr:rowOff>
    </xdr:to>
    <xdr:cxnSp macro="">
      <xdr:nvCxnSpPr>
        <xdr:cNvPr id="196" name="直線コネクタ 195"/>
        <xdr:cNvCxnSpPr/>
      </xdr:nvCxnSpPr>
      <xdr:spPr>
        <a:xfrm flipV="1">
          <a:off x="2209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88900</xdr:rowOff>
    </xdr:to>
    <xdr:cxnSp macro="">
      <xdr:nvCxnSpPr>
        <xdr:cNvPr id="199" name="直線コネクタ 198"/>
        <xdr:cNvCxnSpPr/>
      </xdr:nvCxnSpPr>
      <xdr:spPr>
        <a:xfrm>
          <a:off x="1320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6350</xdr:rowOff>
    </xdr:from>
    <xdr:to>
      <xdr:col>7</xdr:col>
      <xdr:colOff>66675</xdr:colOff>
      <xdr:row>55</xdr:row>
      <xdr:rowOff>107950</xdr:rowOff>
    </xdr:to>
    <xdr:sp macro="" textlink="">
      <xdr:nvSpPr>
        <xdr:cNvPr id="209" name="円/楕円 208"/>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22877</xdr:rowOff>
    </xdr:from>
    <xdr:ext cx="762000" cy="259045"/>
    <xdr:sp macro="" textlink="">
      <xdr:nvSpPr>
        <xdr:cNvPr id="210"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139700</xdr:rowOff>
    </xdr:from>
    <xdr:to>
      <xdr:col>5</xdr:col>
      <xdr:colOff>600075</xdr:colOff>
      <xdr:row>55</xdr:row>
      <xdr:rowOff>69850</xdr:rowOff>
    </xdr:to>
    <xdr:sp macro="" textlink="">
      <xdr:nvSpPr>
        <xdr:cNvPr id="211" name="円/楕円 210"/>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212" name="テキスト ボックス 211"/>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3" name="円/楕円 212"/>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137177</xdr:rowOff>
    </xdr:from>
    <xdr:ext cx="762000" cy="259045"/>
    <xdr:sp macro="" textlink="">
      <xdr:nvSpPr>
        <xdr:cNvPr id="214" name="テキスト ボックス 213"/>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7" name="円/楕円 216"/>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218" name="テキスト ボックス 217"/>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5.7</a:t>
          </a:r>
          <a:r>
            <a:rPr kumimoji="1" lang="ja-JP" altLang="en-US" sz="1100">
              <a:solidFill>
                <a:schemeClr val="dk1"/>
              </a:solidFill>
              <a:effectLst/>
              <a:latin typeface="+mn-lt"/>
              <a:ea typeface="+mn-ea"/>
              <a:cs typeface="+mn-cs"/>
            </a:rPr>
            <a:t>ポイント下回っており、愛媛県平均より</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ポイント下回っている。繰出金について、今後、国民健康保険特別会計においては、保険税率の適正化を図り、普通会計の赤字補てんを減らしていくように努める。また下水道事業においては、経費を削減するとともに、独立採算の原則に立ち返った料金設定により健全化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142240</xdr:rowOff>
    </xdr:to>
    <xdr:cxnSp macro="">
      <xdr:nvCxnSpPr>
        <xdr:cNvPr id="251" name="直線コネクタ 250"/>
        <xdr:cNvCxnSpPr/>
      </xdr:nvCxnSpPr>
      <xdr:spPr>
        <a:xfrm flipV="1">
          <a:off x="15671800" y="9385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57</xdr:row>
      <xdr:rowOff>8890</xdr:rowOff>
    </xdr:to>
    <xdr:cxnSp macro="">
      <xdr:nvCxnSpPr>
        <xdr:cNvPr id="254" name="直線コネクタ 253"/>
        <xdr:cNvCxnSpPr/>
      </xdr:nvCxnSpPr>
      <xdr:spPr>
        <a:xfrm flipV="1">
          <a:off x="14782800" y="940054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8890</xdr:rowOff>
    </xdr:to>
    <xdr:cxnSp macro="">
      <xdr:nvCxnSpPr>
        <xdr:cNvPr id="257" name="直線コネクタ 256"/>
        <xdr:cNvCxnSpPr/>
      </xdr:nvCxnSpPr>
      <xdr:spPr>
        <a:xfrm>
          <a:off x="13893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104140</xdr:rowOff>
    </xdr:to>
    <xdr:cxnSp macro="">
      <xdr:nvCxnSpPr>
        <xdr:cNvPr id="260" name="直線コネクタ 259"/>
        <xdr:cNvCxnSpPr/>
      </xdr:nvCxnSpPr>
      <xdr:spPr>
        <a:xfrm>
          <a:off x="13004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0" name="円/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71"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2" name="円/楕円 271"/>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3" name="テキスト ボックス 272"/>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4" name="円/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75" name="テキスト ボックス 27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9" name="テキスト ボックス 27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ポイント上回り、愛媛県平均より</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ポイント上回っている。市の</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する各種団体への補助金が</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多額になっているためである。今後は</a:t>
          </a:r>
          <a:r>
            <a:rPr kumimoji="1" lang="ja-JP" altLang="en-US" sz="1100">
              <a:solidFill>
                <a:schemeClr val="dk1"/>
              </a:solidFill>
              <a:effectLst/>
              <a:latin typeface="+mn-lt"/>
              <a:ea typeface="+mn-ea"/>
              <a:cs typeface="+mn-cs"/>
            </a:rPr>
            <a:t>対象団体の活動内容も再</a:t>
          </a:r>
          <a:r>
            <a:rPr kumimoji="1" lang="ja-JP" altLang="ja-JP" sz="1100">
              <a:solidFill>
                <a:schemeClr val="dk1"/>
              </a:solidFill>
              <a:effectLst/>
              <a:latin typeface="+mn-lt"/>
              <a:ea typeface="+mn-ea"/>
              <a:cs typeface="+mn-cs"/>
            </a:rPr>
            <a:t>精査を</a:t>
          </a:r>
          <a:r>
            <a:rPr kumimoji="1" lang="ja-JP" altLang="en-US" sz="1100">
              <a:solidFill>
                <a:schemeClr val="dk1"/>
              </a:solidFill>
              <a:effectLst/>
              <a:latin typeface="+mn-lt"/>
              <a:ea typeface="+mn-ea"/>
              <a:cs typeface="+mn-cs"/>
            </a:rPr>
            <a:t>行い</a:t>
          </a:r>
          <a:r>
            <a:rPr kumimoji="1" lang="ja-JP" altLang="ja-JP" sz="1100">
              <a:solidFill>
                <a:schemeClr val="dk1"/>
              </a:solidFill>
              <a:effectLst/>
              <a:latin typeface="+mn-lt"/>
              <a:ea typeface="+mn-ea"/>
              <a:cs typeface="+mn-cs"/>
            </a:rPr>
            <a:t>、必要性の低い補助金は見直し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廃止を行う</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一部事務組合</a:t>
          </a:r>
          <a:r>
            <a:rPr kumimoji="1" lang="ja-JP" altLang="en-US" sz="1100">
              <a:solidFill>
                <a:schemeClr val="dk1"/>
              </a:solidFill>
              <a:effectLst/>
              <a:latin typeface="+mn-lt"/>
              <a:ea typeface="+mn-ea"/>
              <a:cs typeface="+mn-cs"/>
            </a:rPr>
            <a:t>の事業内容について</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事前の精査</a:t>
          </a:r>
          <a:r>
            <a:rPr kumimoji="1" lang="ja-JP" altLang="ja-JP" sz="1100">
              <a:solidFill>
                <a:schemeClr val="dk1"/>
              </a:solidFill>
              <a:effectLst/>
              <a:latin typeface="+mn-lt"/>
              <a:ea typeface="+mn-ea"/>
              <a:cs typeface="+mn-cs"/>
            </a:rPr>
            <a:t>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30988</xdr:rowOff>
    </xdr:to>
    <xdr:cxnSp macro="">
      <xdr:nvCxnSpPr>
        <xdr:cNvPr id="309" name="直線コネクタ 308"/>
        <xdr:cNvCxnSpPr/>
      </xdr:nvCxnSpPr>
      <xdr:spPr>
        <a:xfrm>
          <a:off x="15671800" y="65049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161290</xdr:rowOff>
    </xdr:to>
    <xdr:cxnSp macro="">
      <xdr:nvCxnSpPr>
        <xdr:cNvPr id="312" name="直線コネクタ 311"/>
        <xdr:cNvCxnSpPr/>
      </xdr:nvCxnSpPr>
      <xdr:spPr>
        <a:xfrm>
          <a:off x="14782800" y="62854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37</xdr:row>
      <xdr:rowOff>19558</xdr:rowOff>
    </xdr:to>
    <xdr:cxnSp macro="">
      <xdr:nvCxnSpPr>
        <xdr:cNvPr id="315" name="直線コネクタ 314"/>
        <xdr:cNvCxnSpPr/>
      </xdr:nvCxnSpPr>
      <xdr:spPr>
        <a:xfrm flipV="1">
          <a:off x="13893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24130</xdr:rowOff>
    </xdr:to>
    <xdr:cxnSp macro="">
      <xdr:nvCxnSpPr>
        <xdr:cNvPr id="318" name="直線コネクタ 317"/>
        <xdr:cNvCxnSpPr/>
      </xdr:nvCxnSpPr>
      <xdr:spPr>
        <a:xfrm flipV="1">
          <a:off x="13004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151638</xdr:rowOff>
    </xdr:from>
    <xdr:to>
      <xdr:col>24</xdr:col>
      <xdr:colOff>82550</xdr:colOff>
      <xdr:row>38</xdr:row>
      <xdr:rowOff>81788</xdr:rowOff>
    </xdr:to>
    <xdr:sp macro="" textlink="">
      <xdr:nvSpPr>
        <xdr:cNvPr id="328" name="円/楕円 327"/>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123715</xdr:rowOff>
    </xdr:from>
    <xdr:ext cx="762000" cy="259045"/>
    <xdr:sp macro="" textlink="">
      <xdr:nvSpPr>
        <xdr:cNvPr id="329"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30" name="円/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2" name="円/楕円 331"/>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33" name="テキスト ボックス 332"/>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4" name="円/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6" name="円/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市町合併後、起債を利用した大型事業が少なかったため、起債残高は減少傾向にある。類似団体と比較してみると</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新市建設</a:t>
          </a:r>
          <a:r>
            <a:rPr kumimoji="1" lang="ja-JP" altLang="ja-JP" sz="1100">
              <a:solidFill>
                <a:schemeClr val="dk1"/>
              </a:solidFill>
              <a:effectLst/>
              <a:latin typeface="+mn-lt"/>
              <a:ea typeface="+mn-ea"/>
              <a:cs typeface="+mn-cs"/>
            </a:rPr>
            <a:t>計画実施により、本庁舎、給食センターをはじめとした大型建設事業や上水道整備に伴う出資金等、大型事業が実施されたため、今後増加が見込まれる。大型建設事業の実施にあたっては、市民ニーズを的確に把握し内容を精査した事業実施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117475</xdr:rowOff>
    </xdr:from>
    <xdr:to>
      <xdr:col>7</xdr:col>
      <xdr:colOff>15875</xdr:colOff>
      <xdr:row>74</xdr:row>
      <xdr:rowOff>136525</xdr:rowOff>
    </xdr:to>
    <xdr:cxnSp macro="">
      <xdr:nvCxnSpPr>
        <xdr:cNvPr id="369" name="直線コネクタ 368"/>
        <xdr:cNvCxnSpPr/>
      </xdr:nvCxnSpPr>
      <xdr:spPr>
        <a:xfrm flipV="1">
          <a:off x="3987800" y="128047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136525</xdr:rowOff>
    </xdr:from>
    <xdr:to>
      <xdr:col>5</xdr:col>
      <xdr:colOff>549275</xdr:colOff>
      <xdr:row>74</xdr:row>
      <xdr:rowOff>151765</xdr:rowOff>
    </xdr:to>
    <xdr:cxnSp macro="">
      <xdr:nvCxnSpPr>
        <xdr:cNvPr id="372" name="直線コネクタ 371"/>
        <xdr:cNvCxnSpPr/>
      </xdr:nvCxnSpPr>
      <xdr:spPr>
        <a:xfrm flipV="1">
          <a:off x="3098800" y="128238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151765</xdr:rowOff>
    </xdr:from>
    <xdr:to>
      <xdr:col>4</xdr:col>
      <xdr:colOff>346075</xdr:colOff>
      <xdr:row>74</xdr:row>
      <xdr:rowOff>170815</xdr:rowOff>
    </xdr:to>
    <xdr:cxnSp macro="">
      <xdr:nvCxnSpPr>
        <xdr:cNvPr id="375" name="直線コネクタ 374"/>
        <xdr:cNvCxnSpPr/>
      </xdr:nvCxnSpPr>
      <xdr:spPr>
        <a:xfrm flipV="1">
          <a:off x="2209800" y="128390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170815</xdr:rowOff>
    </xdr:from>
    <xdr:to>
      <xdr:col>3</xdr:col>
      <xdr:colOff>142875</xdr:colOff>
      <xdr:row>75</xdr:row>
      <xdr:rowOff>12700</xdr:rowOff>
    </xdr:to>
    <xdr:cxnSp macro="">
      <xdr:nvCxnSpPr>
        <xdr:cNvPr id="378" name="直線コネクタ 377"/>
        <xdr:cNvCxnSpPr/>
      </xdr:nvCxnSpPr>
      <xdr:spPr>
        <a:xfrm flipV="1">
          <a:off x="1320800" y="128581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66675</xdr:rowOff>
    </xdr:from>
    <xdr:to>
      <xdr:col>7</xdr:col>
      <xdr:colOff>66675</xdr:colOff>
      <xdr:row>74</xdr:row>
      <xdr:rowOff>168275</xdr:rowOff>
    </xdr:to>
    <xdr:sp macro="" textlink="">
      <xdr:nvSpPr>
        <xdr:cNvPr id="388" name="円/楕円 387"/>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146702</xdr:rowOff>
    </xdr:from>
    <xdr:ext cx="762000" cy="259045"/>
    <xdr:sp macro="" textlink="">
      <xdr:nvSpPr>
        <xdr:cNvPr id="389" name="公債費該当値テキスト"/>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85725</xdr:rowOff>
    </xdr:from>
    <xdr:to>
      <xdr:col>5</xdr:col>
      <xdr:colOff>600075</xdr:colOff>
      <xdr:row>75</xdr:row>
      <xdr:rowOff>15875</xdr:rowOff>
    </xdr:to>
    <xdr:sp macro="" textlink="">
      <xdr:nvSpPr>
        <xdr:cNvPr id="390" name="円/楕円 389"/>
        <xdr:cNvSpPr/>
      </xdr:nvSpPr>
      <xdr:spPr>
        <a:xfrm>
          <a:off x="3937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26052</xdr:rowOff>
    </xdr:from>
    <xdr:ext cx="736600" cy="259045"/>
    <xdr:sp macro="" textlink="">
      <xdr:nvSpPr>
        <xdr:cNvPr id="391" name="テキスト ボックス 390"/>
        <xdr:cNvSpPr txBox="1"/>
      </xdr:nvSpPr>
      <xdr:spPr>
        <a:xfrm>
          <a:off x="3606800" y="125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100965</xdr:rowOff>
    </xdr:from>
    <xdr:to>
      <xdr:col>4</xdr:col>
      <xdr:colOff>396875</xdr:colOff>
      <xdr:row>75</xdr:row>
      <xdr:rowOff>31115</xdr:rowOff>
    </xdr:to>
    <xdr:sp macro="" textlink="">
      <xdr:nvSpPr>
        <xdr:cNvPr id="392" name="円/楕円 391"/>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41292</xdr:rowOff>
    </xdr:from>
    <xdr:ext cx="762000" cy="259045"/>
    <xdr:sp macro="" textlink="">
      <xdr:nvSpPr>
        <xdr:cNvPr id="393" name="テキスト ボックス 392"/>
        <xdr:cNvSpPr txBox="1"/>
      </xdr:nvSpPr>
      <xdr:spPr>
        <a:xfrm>
          <a:off x="2717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120015</xdr:rowOff>
    </xdr:from>
    <xdr:to>
      <xdr:col>3</xdr:col>
      <xdr:colOff>193675</xdr:colOff>
      <xdr:row>75</xdr:row>
      <xdr:rowOff>50165</xdr:rowOff>
    </xdr:to>
    <xdr:sp macro="" textlink="">
      <xdr:nvSpPr>
        <xdr:cNvPr id="394" name="円/楕円 393"/>
        <xdr:cNvSpPr/>
      </xdr:nvSpPr>
      <xdr:spPr>
        <a:xfrm>
          <a:off x="2159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60342</xdr:rowOff>
    </xdr:from>
    <xdr:ext cx="762000" cy="259045"/>
    <xdr:sp macro="" textlink="">
      <xdr:nvSpPr>
        <xdr:cNvPr id="395" name="テキスト ボックス 394"/>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96" name="円/楕円 395"/>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97" name="テキスト ボックス 396"/>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ポイント上回っており、悪化の傾向が強い。これは近年の物件費に関する指標の悪化が影響している。当初予算の編成などを通じて、全庁的な取組により悪化傾向に歯止めをかけることが急務である。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101854</xdr:rowOff>
    </xdr:from>
    <xdr:to>
      <xdr:col>24</xdr:col>
      <xdr:colOff>31750</xdr:colOff>
      <xdr:row>79</xdr:row>
      <xdr:rowOff>106426</xdr:rowOff>
    </xdr:to>
    <xdr:cxnSp macro="">
      <xdr:nvCxnSpPr>
        <xdr:cNvPr id="428" name="直線コネクタ 427"/>
        <xdr:cNvCxnSpPr/>
      </xdr:nvCxnSpPr>
      <xdr:spPr>
        <a:xfrm flipV="1">
          <a:off x="15671800" y="136464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113285</xdr:rowOff>
    </xdr:from>
    <xdr:to>
      <xdr:col>22</xdr:col>
      <xdr:colOff>565150</xdr:colOff>
      <xdr:row>79</xdr:row>
      <xdr:rowOff>106426</xdr:rowOff>
    </xdr:to>
    <xdr:cxnSp macro="">
      <xdr:nvCxnSpPr>
        <xdr:cNvPr id="431" name="直線コネクタ 430"/>
        <xdr:cNvCxnSpPr/>
      </xdr:nvCxnSpPr>
      <xdr:spPr>
        <a:xfrm>
          <a:off x="14782800" y="134863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113285</xdr:rowOff>
    </xdr:from>
    <xdr:to>
      <xdr:col>21</xdr:col>
      <xdr:colOff>361950</xdr:colOff>
      <xdr:row>78</xdr:row>
      <xdr:rowOff>127000</xdr:rowOff>
    </xdr:to>
    <xdr:cxnSp macro="">
      <xdr:nvCxnSpPr>
        <xdr:cNvPr id="434" name="直線コネクタ 433"/>
        <xdr:cNvCxnSpPr/>
      </xdr:nvCxnSpPr>
      <xdr:spPr>
        <a:xfrm flipV="1">
          <a:off x="13893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113285</xdr:rowOff>
    </xdr:from>
    <xdr:to>
      <xdr:col>20</xdr:col>
      <xdr:colOff>158750</xdr:colOff>
      <xdr:row>78</xdr:row>
      <xdr:rowOff>127000</xdr:rowOff>
    </xdr:to>
    <xdr:cxnSp macro="">
      <xdr:nvCxnSpPr>
        <xdr:cNvPr id="437" name="直線コネクタ 436"/>
        <xdr:cNvCxnSpPr/>
      </xdr:nvCxnSpPr>
      <xdr:spPr>
        <a:xfrm>
          <a:off x="13004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51054</xdr:rowOff>
    </xdr:from>
    <xdr:to>
      <xdr:col>24</xdr:col>
      <xdr:colOff>82550</xdr:colOff>
      <xdr:row>79</xdr:row>
      <xdr:rowOff>152654</xdr:rowOff>
    </xdr:to>
    <xdr:sp macro="" textlink="">
      <xdr:nvSpPr>
        <xdr:cNvPr id="447" name="円/楕円 446"/>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23131</xdr:rowOff>
    </xdr:from>
    <xdr:ext cx="762000" cy="259045"/>
    <xdr:sp macro="" textlink="">
      <xdr:nvSpPr>
        <xdr:cNvPr id="448"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55626</xdr:rowOff>
    </xdr:from>
    <xdr:to>
      <xdr:col>22</xdr:col>
      <xdr:colOff>615950</xdr:colOff>
      <xdr:row>79</xdr:row>
      <xdr:rowOff>157226</xdr:rowOff>
    </xdr:to>
    <xdr:sp macro="" textlink="">
      <xdr:nvSpPr>
        <xdr:cNvPr id="449" name="円/楕円 448"/>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142003</xdr:rowOff>
    </xdr:from>
    <xdr:ext cx="736600" cy="259045"/>
    <xdr:sp macro="" textlink="">
      <xdr:nvSpPr>
        <xdr:cNvPr id="450" name="テキスト ボックス 449"/>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62485</xdr:rowOff>
    </xdr:from>
    <xdr:to>
      <xdr:col>21</xdr:col>
      <xdr:colOff>412750</xdr:colOff>
      <xdr:row>78</xdr:row>
      <xdr:rowOff>164085</xdr:rowOff>
    </xdr:to>
    <xdr:sp macro="" textlink="">
      <xdr:nvSpPr>
        <xdr:cNvPr id="451" name="円/楕円 450"/>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148862</xdr:rowOff>
    </xdr:from>
    <xdr:ext cx="762000" cy="259045"/>
    <xdr:sp macro="" textlink="">
      <xdr:nvSpPr>
        <xdr:cNvPr id="452" name="テキスト ボックス 451"/>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53" name="円/楕円 452"/>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54" name="テキスト ボックス 453"/>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62485</xdr:rowOff>
    </xdr:from>
    <xdr:to>
      <xdr:col>19</xdr:col>
      <xdr:colOff>6350</xdr:colOff>
      <xdr:row>78</xdr:row>
      <xdr:rowOff>164085</xdr:rowOff>
    </xdr:to>
    <xdr:sp macro="" textlink="">
      <xdr:nvSpPr>
        <xdr:cNvPr id="455" name="円/楕円 454"/>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148862</xdr:rowOff>
    </xdr:from>
    <xdr:ext cx="762000" cy="259045"/>
    <xdr:sp macro="" textlink="">
      <xdr:nvSpPr>
        <xdr:cNvPr id="456" name="テキスト ボックス 455"/>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11160</xdr:rowOff>
    </xdr:from>
    <xdr:to>
      <xdr:col>4</xdr:col>
      <xdr:colOff>1117600</xdr:colOff>
      <xdr:row>17</xdr:row>
      <xdr:rowOff>67248</xdr:rowOff>
    </xdr:to>
    <xdr:cxnSp macro="">
      <xdr:nvCxnSpPr>
        <xdr:cNvPr id="52" name="直線コネクタ 51"/>
        <xdr:cNvCxnSpPr/>
      </xdr:nvCxnSpPr>
      <xdr:spPr bwMode="auto">
        <a:xfrm flipV="1">
          <a:off x="5003800" y="2973435"/>
          <a:ext cx="647700" cy="56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67248</xdr:rowOff>
    </xdr:from>
    <xdr:to>
      <xdr:col>4</xdr:col>
      <xdr:colOff>469900</xdr:colOff>
      <xdr:row>18</xdr:row>
      <xdr:rowOff>20793</xdr:rowOff>
    </xdr:to>
    <xdr:cxnSp macro="">
      <xdr:nvCxnSpPr>
        <xdr:cNvPr id="55" name="直線コネクタ 54"/>
        <xdr:cNvCxnSpPr/>
      </xdr:nvCxnSpPr>
      <xdr:spPr bwMode="auto">
        <a:xfrm flipV="1">
          <a:off x="4305300" y="3029523"/>
          <a:ext cx="698500" cy="12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106878</xdr:rowOff>
    </xdr:from>
    <xdr:to>
      <xdr:col>3</xdr:col>
      <xdr:colOff>904875</xdr:colOff>
      <xdr:row>18</xdr:row>
      <xdr:rowOff>20793</xdr:rowOff>
    </xdr:to>
    <xdr:cxnSp macro="">
      <xdr:nvCxnSpPr>
        <xdr:cNvPr id="58" name="直線コネクタ 57"/>
        <xdr:cNvCxnSpPr/>
      </xdr:nvCxnSpPr>
      <xdr:spPr bwMode="auto">
        <a:xfrm>
          <a:off x="3606800" y="3069153"/>
          <a:ext cx="698500" cy="8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93929</xdr:rowOff>
    </xdr:from>
    <xdr:to>
      <xdr:col>3</xdr:col>
      <xdr:colOff>206375</xdr:colOff>
      <xdr:row>17</xdr:row>
      <xdr:rowOff>106878</xdr:rowOff>
    </xdr:to>
    <xdr:cxnSp macro="">
      <xdr:nvCxnSpPr>
        <xdr:cNvPr id="61" name="直線コネクタ 60"/>
        <xdr:cNvCxnSpPr/>
      </xdr:nvCxnSpPr>
      <xdr:spPr bwMode="auto">
        <a:xfrm>
          <a:off x="2908300" y="3056204"/>
          <a:ext cx="698500" cy="1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131810</xdr:rowOff>
    </xdr:from>
    <xdr:to>
      <xdr:col>5</xdr:col>
      <xdr:colOff>34925</xdr:colOff>
      <xdr:row>17</xdr:row>
      <xdr:rowOff>61960</xdr:rowOff>
    </xdr:to>
    <xdr:sp macro="" textlink="">
      <xdr:nvSpPr>
        <xdr:cNvPr id="71" name="円/楕円 70"/>
        <xdr:cNvSpPr/>
      </xdr:nvSpPr>
      <xdr:spPr bwMode="auto">
        <a:xfrm>
          <a:off x="5600700" y="292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103887</xdr:rowOff>
    </xdr:from>
    <xdr:ext cx="762000" cy="259045"/>
    <xdr:sp macro="" textlink="">
      <xdr:nvSpPr>
        <xdr:cNvPr id="72" name="人口1人当たり決算額の推移該当値テキスト130"/>
        <xdr:cNvSpPr txBox="1"/>
      </xdr:nvSpPr>
      <xdr:spPr>
        <a:xfrm>
          <a:off x="5740400" y="289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99,011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16448</xdr:rowOff>
    </xdr:from>
    <xdr:to>
      <xdr:col>4</xdr:col>
      <xdr:colOff>520700</xdr:colOff>
      <xdr:row>17</xdr:row>
      <xdr:rowOff>118048</xdr:rowOff>
    </xdr:to>
    <xdr:sp macro="" textlink="">
      <xdr:nvSpPr>
        <xdr:cNvPr id="73" name="円/楕円 72"/>
        <xdr:cNvSpPr/>
      </xdr:nvSpPr>
      <xdr:spPr bwMode="auto">
        <a:xfrm>
          <a:off x="4953000" y="2978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102825</xdr:rowOff>
    </xdr:from>
    <xdr:ext cx="736600" cy="259045"/>
    <xdr:sp macro="" textlink="">
      <xdr:nvSpPr>
        <xdr:cNvPr id="74" name="テキスト ボックス 73"/>
        <xdr:cNvSpPr txBox="1"/>
      </xdr:nvSpPr>
      <xdr:spPr>
        <a:xfrm>
          <a:off x="4622800" y="306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95,576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141443</xdr:rowOff>
    </xdr:from>
    <xdr:to>
      <xdr:col>3</xdr:col>
      <xdr:colOff>955675</xdr:colOff>
      <xdr:row>18</xdr:row>
      <xdr:rowOff>71593</xdr:rowOff>
    </xdr:to>
    <xdr:sp macro="" textlink="">
      <xdr:nvSpPr>
        <xdr:cNvPr id="75" name="円/楕円 74"/>
        <xdr:cNvSpPr/>
      </xdr:nvSpPr>
      <xdr:spPr bwMode="auto">
        <a:xfrm>
          <a:off x="4254500" y="310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56371</xdr:rowOff>
    </xdr:from>
    <xdr:ext cx="762000" cy="259045"/>
    <xdr:sp macro="" textlink="">
      <xdr:nvSpPr>
        <xdr:cNvPr id="76" name="テキスト ボックス 75"/>
        <xdr:cNvSpPr txBox="1"/>
      </xdr:nvSpPr>
      <xdr:spPr>
        <a:xfrm>
          <a:off x="3924300" y="319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56078</xdr:rowOff>
    </xdr:from>
    <xdr:to>
      <xdr:col>3</xdr:col>
      <xdr:colOff>257175</xdr:colOff>
      <xdr:row>17</xdr:row>
      <xdr:rowOff>157678</xdr:rowOff>
    </xdr:to>
    <xdr:sp macro="" textlink="">
      <xdr:nvSpPr>
        <xdr:cNvPr id="77" name="円/楕円 76"/>
        <xdr:cNvSpPr/>
      </xdr:nvSpPr>
      <xdr:spPr bwMode="auto">
        <a:xfrm>
          <a:off x="3556000" y="301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142455</xdr:rowOff>
    </xdr:from>
    <xdr:ext cx="762000" cy="259045"/>
    <xdr:sp macro="" textlink="">
      <xdr:nvSpPr>
        <xdr:cNvPr id="78" name="テキスト ボックス 77"/>
        <xdr:cNvSpPr txBox="1"/>
      </xdr:nvSpPr>
      <xdr:spPr>
        <a:xfrm>
          <a:off x="3225800" y="310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43129</xdr:rowOff>
    </xdr:from>
    <xdr:to>
      <xdr:col>2</xdr:col>
      <xdr:colOff>692150</xdr:colOff>
      <xdr:row>17</xdr:row>
      <xdr:rowOff>144729</xdr:rowOff>
    </xdr:to>
    <xdr:sp macro="" textlink="">
      <xdr:nvSpPr>
        <xdr:cNvPr id="79" name="円/楕円 78"/>
        <xdr:cNvSpPr/>
      </xdr:nvSpPr>
      <xdr:spPr bwMode="auto">
        <a:xfrm>
          <a:off x="2857500" y="300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129506</xdr:rowOff>
    </xdr:from>
    <xdr:ext cx="762000" cy="259045"/>
    <xdr:sp macro="" textlink="">
      <xdr:nvSpPr>
        <xdr:cNvPr id="80" name="テキスト ボックス 79"/>
        <xdr:cNvSpPr txBox="1"/>
      </xdr:nvSpPr>
      <xdr:spPr>
        <a:xfrm>
          <a:off x="2527300" y="309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6394</xdr:rowOff>
    </xdr:from>
    <xdr:to>
      <xdr:col>4</xdr:col>
      <xdr:colOff>1117600</xdr:colOff>
      <xdr:row>38</xdr:row>
      <xdr:rowOff>19699</xdr:rowOff>
    </xdr:to>
    <xdr:cxnSp macro="">
      <xdr:nvCxnSpPr>
        <xdr:cNvPr id="114" name="直線コネクタ 113"/>
        <xdr:cNvCxnSpPr/>
      </xdr:nvCxnSpPr>
      <xdr:spPr bwMode="auto">
        <a:xfrm>
          <a:off x="5003800" y="7473994"/>
          <a:ext cx="6477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333132</xdr:rowOff>
    </xdr:from>
    <xdr:to>
      <xdr:col>4</xdr:col>
      <xdr:colOff>469900</xdr:colOff>
      <xdr:row>38</xdr:row>
      <xdr:rowOff>6394</xdr:rowOff>
    </xdr:to>
    <xdr:cxnSp macro="">
      <xdr:nvCxnSpPr>
        <xdr:cNvPr id="117" name="直線コネクタ 116"/>
        <xdr:cNvCxnSpPr/>
      </xdr:nvCxnSpPr>
      <xdr:spPr bwMode="auto">
        <a:xfrm>
          <a:off x="4305300" y="7457832"/>
          <a:ext cx="698500" cy="1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320582</xdr:rowOff>
    </xdr:from>
    <xdr:to>
      <xdr:col>3</xdr:col>
      <xdr:colOff>904875</xdr:colOff>
      <xdr:row>37</xdr:row>
      <xdr:rowOff>333132</xdr:rowOff>
    </xdr:to>
    <xdr:cxnSp macro="">
      <xdr:nvCxnSpPr>
        <xdr:cNvPr id="120" name="直線コネクタ 119"/>
        <xdr:cNvCxnSpPr/>
      </xdr:nvCxnSpPr>
      <xdr:spPr bwMode="auto">
        <a:xfrm>
          <a:off x="3606800" y="7445282"/>
          <a:ext cx="6985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310726</xdr:rowOff>
    </xdr:from>
    <xdr:to>
      <xdr:col>3</xdr:col>
      <xdr:colOff>206375</xdr:colOff>
      <xdr:row>37</xdr:row>
      <xdr:rowOff>320582</xdr:rowOff>
    </xdr:to>
    <xdr:cxnSp macro="">
      <xdr:nvCxnSpPr>
        <xdr:cNvPr id="123" name="直線コネクタ 122"/>
        <xdr:cNvCxnSpPr/>
      </xdr:nvCxnSpPr>
      <xdr:spPr bwMode="auto">
        <a:xfrm>
          <a:off x="2908300" y="7435426"/>
          <a:ext cx="698500" cy="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311799</xdr:rowOff>
    </xdr:from>
    <xdr:to>
      <xdr:col>5</xdr:col>
      <xdr:colOff>34925</xdr:colOff>
      <xdr:row>38</xdr:row>
      <xdr:rowOff>70499</xdr:rowOff>
    </xdr:to>
    <xdr:sp macro="" textlink="">
      <xdr:nvSpPr>
        <xdr:cNvPr id="133" name="円/楕円 132"/>
        <xdr:cNvSpPr/>
      </xdr:nvSpPr>
      <xdr:spPr bwMode="auto">
        <a:xfrm>
          <a:off x="5600700" y="743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298494</xdr:rowOff>
    </xdr:from>
    <xdr:to>
      <xdr:col>4</xdr:col>
      <xdr:colOff>520700</xdr:colOff>
      <xdr:row>38</xdr:row>
      <xdr:rowOff>57194</xdr:rowOff>
    </xdr:to>
    <xdr:sp macro="" textlink="">
      <xdr:nvSpPr>
        <xdr:cNvPr id="135" name="円/楕円 134"/>
        <xdr:cNvSpPr/>
      </xdr:nvSpPr>
      <xdr:spPr bwMode="auto">
        <a:xfrm>
          <a:off x="4953000" y="742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41971</xdr:rowOff>
    </xdr:from>
    <xdr:ext cx="736600" cy="259045"/>
    <xdr:sp macro="" textlink="">
      <xdr:nvSpPr>
        <xdr:cNvPr id="136" name="テキスト ボックス 135"/>
        <xdr:cNvSpPr txBox="1"/>
      </xdr:nvSpPr>
      <xdr:spPr>
        <a:xfrm>
          <a:off x="4622800" y="750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282332</xdr:rowOff>
    </xdr:from>
    <xdr:to>
      <xdr:col>3</xdr:col>
      <xdr:colOff>955675</xdr:colOff>
      <xdr:row>38</xdr:row>
      <xdr:rowOff>41032</xdr:rowOff>
    </xdr:to>
    <xdr:sp macro="" textlink="">
      <xdr:nvSpPr>
        <xdr:cNvPr id="137" name="円/楕円 136"/>
        <xdr:cNvSpPr/>
      </xdr:nvSpPr>
      <xdr:spPr bwMode="auto">
        <a:xfrm>
          <a:off x="4254500" y="740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25809</xdr:rowOff>
    </xdr:from>
    <xdr:ext cx="762000" cy="259045"/>
    <xdr:sp macro="" textlink="">
      <xdr:nvSpPr>
        <xdr:cNvPr id="138" name="テキスト ボックス 137"/>
        <xdr:cNvSpPr txBox="1"/>
      </xdr:nvSpPr>
      <xdr:spPr>
        <a:xfrm>
          <a:off x="3924300" y="749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269782</xdr:rowOff>
    </xdr:from>
    <xdr:to>
      <xdr:col>3</xdr:col>
      <xdr:colOff>257175</xdr:colOff>
      <xdr:row>38</xdr:row>
      <xdr:rowOff>28482</xdr:rowOff>
    </xdr:to>
    <xdr:sp macro="" textlink="">
      <xdr:nvSpPr>
        <xdr:cNvPr id="139" name="円/楕円 138"/>
        <xdr:cNvSpPr/>
      </xdr:nvSpPr>
      <xdr:spPr bwMode="auto">
        <a:xfrm>
          <a:off x="3556000" y="739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13259</xdr:rowOff>
    </xdr:from>
    <xdr:ext cx="762000" cy="259045"/>
    <xdr:sp macro="" textlink="">
      <xdr:nvSpPr>
        <xdr:cNvPr id="140" name="テキスト ボックス 139"/>
        <xdr:cNvSpPr txBox="1"/>
      </xdr:nvSpPr>
      <xdr:spPr>
        <a:xfrm>
          <a:off x="3225800" y="74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29,191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259926</xdr:rowOff>
    </xdr:from>
    <xdr:to>
      <xdr:col>2</xdr:col>
      <xdr:colOff>692150</xdr:colOff>
      <xdr:row>38</xdr:row>
      <xdr:rowOff>18626</xdr:rowOff>
    </xdr:to>
    <xdr:sp macro="" textlink="">
      <xdr:nvSpPr>
        <xdr:cNvPr id="141" name="円/楕円 140"/>
        <xdr:cNvSpPr/>
      </xdr:nvSpPr>
      <xdr:spPr bwMode="auto">
        <a:xfrm>
          <a:off x="2857500" y="738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3403</xdr:rowOff>
    </xdr:from>
    <xdr:ext cx="762000" cy="259045"/>
    <xdr:sp macro="" textlink="">
      <xdr:nvSpPr>
        <xdr:cNvPr id="142" name="テキスト ボックス 141"/>
        <xdr:cNvSpPr txBox="1"/>
      </xdr:nvSpPr>
      <xdr:spPr>
        <a:xfrm>
          <a:off x="2527300" y="747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67305</xdr:rowOff>
    </xdr:from>
    <xdr:to>
      <xdr:col>6</xdr:col>
      <xdr:colOff>511175</xdr:colOff>
      <xdr:row>37</xdr:row>
      <xdr:rowOff>69834</xdr:rowOff>
    </xdr:to>
    <xdr:cxnSp macro="">
      <xdr:nvCxnSpPr>
        <xdr:cNvPr id="65" name="直線コネクタ 64"/>
        <xdr:cNvCxnSpPr/>
      </xdr:nvCxnSpPr>
      <xdr:spPr>
        <a:xfrm flipV="1">
          <a:off x="3797300" y="6410955"/>
          <a:ext cx="8382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69834</xdr:rowOff>
    </xdr:from>
    <xdr:to>
      <xdr:col>5</xdr:col>
      <xdr:colOff>358775</xdr:colOff>
      <xdr:row>37</xdr:row>
      <xdr:rowOff>99652</xdr:rowOff>
    </xdr:to>
    <xdr:cxnSp macro="">
      <xdr:nvCxnSpPr>
        <xdr:cNvPr id="68" name="直線コネクタ 67"/>
        <xdr:cNvCxnSpPr/>
      </xdr:nvCxnSpPr>
      <xdr:spPr>
        <a:xfrm flipV="1">
          <a:off x="2908300" y="6413484"/>
          <a:ext cx="8890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85465</xdr:rowOff>
    </xdr:from>
    <xdr:to>
      <xdr:col>4</xdr:col>
      <xdr:colOff>155575</xdr:colOff>
      <xdr:row>37</xdr:row>
      <xdr:rowOff>99652</xdr:rowOff>
    </xdr:to>
    <xdr:cxnSp macro="">
      <xdr:nvCxnSpPr>
        <xdr:cNvPr id="71" name="直線コネクタ 70"/>
        <xdr:cNvCxnSpPr/>
      </xdr:nvCxnSpPr>
      <xdr:spPr>
        <a:xfrm>
          <a:off x="2019300" y="6429115"/>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58219</xdr:rowOff>
    </xdr:from>
    <xdr:to>
      <xdr:col>2</xdr:col>
      <xdr:colOff>638175</xdr:colOff>
      <xdr:row>37</xdr:row>
      <xdr:rowOff>85465</xdr:rowOff>
    </xdr:to>
    <xdr:cxnSp macro="">
      <xdr:nvCxnSpPr>
        <xdr:cNvPr id="74" name="直線コネクタ 73"/>
        <xdr:cNvCxnSpPr/>
      </xdr:nvCxnSpPr>
      <xdr:spPr>
        <a:xfrm>
          <a:off x="1130300" y="6401869"/>
          <a:ext cx="889000" cy="2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16505</xdr:rowOff>
    </xdr:from>
    <xdr:to>
      <xdr:col>6</xdr:col>
      <xdr:colOff>561975</xdr:colOff>
      <xdr:row>37</xdr:row>
      <xdr:rowOff>118105</xdr:rowOff>
    </xdr:to>
    <xdr:sp macro="" textlink="">
      <xdr:nvSpPr>
        <xdr:cNvPr id="84" name="円/楕円 83"/>
        <xdr:cNvSpPr/>
      </xdr:nvSpPr>
      <xdr:spPr>
        <a:xfrm>
          <a:off x="4584700" y="63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166382</xdr:rowOff>
    </xdr:from>
    <xdr:ext cx="534377" cy="259045"/>
    <xdr:sp macro="" textlink="">
      <xdr:nvSpPr>
        <xdr:cNvPr id="85" name="人件費該当値テキスト"/>
        <xdr:cNvSpPr txBox="1"/>
      </xdr:nvSpPr>
      <xdr:spPr>
        <a:xfrm>
          <a:off x="4686300" y="63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69,067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19034</xdr:rowOff>
    </xdr:from>
    <xdr:to>
      <xdr:col>5</xdr:col>
      <xdr:colOff>409575</xdr:colOff>
      <xdr:row>37</xdr:row>
      <xdr:rowOff>120634</xdr:rowOff>
    </xdr:to>
    <xdr:sp macro="" textlink="">
      <xdr:nvSpPr>
        <xdr:cNvPr id="86" name="円/楕円 85"/>
        <xdr:cNvSpPr/>
      </xdr:nvSpPr>
      <xdr:spPr>
        <a:xfrm>
          <a:off x="3746500" y="63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111761</xdr:rowOff>
    </xdr:from>
    <xdr:ext cx="534377" cy="259045"/>
    <xdr:sp macro="" textlink="">
      <xdr:nvSpPr>
        <xdr:cNvPr id="87" name="テキスト ボックス 86"/>
        <xdr:cNvSpPr txBox="1"/>
      </xdr:nvSpPr>
      <xdr:spPr>
        <a:xfrm>
          <a:off x="3530111" y="645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48852</xdr:rowOff>
    </xdr:from>
    <xdr:to>
      <xdr:col>4</xdr:col>
      <xdr:colOff>206375</xdr:colOff>
      <xdr:row>37</xdr:row>
      <xdr:rowOff>150452</xdr:rowOff>
    </xdr:to>
    <xdr:sp macro="" textlink="">
      <xdr:nvSpPr>
        <xdr:cNvPr id="88" name="円/楕円 87"/>
        <xdr:cNvSpPr/>
      </xdr:nvSpPr>
      <xdr:spPr>
        <a:xfrm>
          <a:off x="2857500" y="63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141579</xdr:rowOff>
    </xdr:from>
    <xdr:ext cx="534377" cy="259045"/>
    <xdr:sp macro="" textlink="">
      <xdr:nvSpPr>
        <xdr:cNvPr id="89" name="テキスト ボックス 88"/>
        <xdr:cNvSpPr txBox="1"/>
      </xdr:nvSpPr>
      <xdr:spPr>
        <a:xfrm>
          <a:off x="2641111" y="64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34665</xdr:rowOff>
    </xdr:from>
    <xdr:to>
      <xdr:col>3</xdr:col>
      <xdr:colOff>3175</xdr:colOff>
      <xdr:row>37</xdr:row>
      <xdr:rowOff>136265</xdr:rowOff>
    </xdr:to>
    <xdr:sp macro="" textlink="">
      <xdr:nvSpPr>
        <xdr:cNvPr id="90" name="円/楕円 89"/>
        <xdr:cNvSpPr/>
      </xdr:nvSpPr>
      <xdr:spPr>
        <a:xfrm>
          <a:off x="1968500" y="63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127392</xdr:rowOff>
    </xdr:from>
    <xdr:ext cx="534377" cy="259045"/>
    <xdr:sp macro="" textlink="">
      <xdr:nvSpPr>
        <xdr:cNvPr id="91" name="テキスト ボックス 90"/>
        <xdr:cNvSpPr txBox="1"/>
      </xdr:nvSpPr>
      <xdr:spPr>
        <a:xfrm>
          <a:off x="1752111" y="64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7419</xdr:rowOff>
    </xdr:from>
    <xdr:to>
      <xdr:col>1</xdr:col>
      <xdr:colOff>485775</xdr:colOff>
      <xdr:row>37</xdr:row>
      <xdr:rowOff>109019</xdr:rowOff>
    </xdr:to>
    <xdr:sp macro="" textlink="">
      <xdr:nvSpPr>
        <xdr:cNvPr id="92" name="円/楕円 91"/>
        <xdr:cNvSpPr/>
      </xdr:nvSpPr>
      <xdr:spPr>
        <a:xfrm>
          <a:off x="1079500" y="635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100146</xdr:rowOff>
    </xdr:from>
    <xdr:ext cx="534377" cy="259045"/>
    <xdr:sp macro="" textlink="">
      <xdr:nvSpPr>
        <xdr:cNvPr id="93" name="テキスト ボックス 92"/>
        <xdr:cNvSpPr txBox="1"/>
      </xdr:nvSpPr>
      <xdr:spPr>
        <a:xfrm>
          <a:off x="863111" y="64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146876</xdr:rowOff>
    </xdr:from>
    <xdr:to>
      <xdr:col>6</xdr:col>
      <xdr:colOff>511175</xdr:colOff>
      <xdr:row>55</xdr:row>
      <xdr:rowOff>157061</xdr:rowOff>
    </xdr:to>
    <xdr:cxnSp macro="">
      <xdr:nvCxnSpPr>
        <xdr:cNvPr id="123" name="直線コネクタ 122"/>
        <xdr:cNvCxnSpPr/>
      </xdr:nvCxnSpPr>
      <xdr:spPr>
        <a:xfrm>
          <a:off x="3797300" y="9576626"/>
          <a:ext cx="8382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146876</xdr:rowOff>
    </xdr:from>
    <xdr:to>
      <xdr:col>5</xdr:col>
      <xdr:colOff>358775</xdr:colOff>
      <xdr:row>56</xdr:row>
      <xdr:rowOff>146418</xdr:rowOff>
    </xdr:to>
    <xdr:cxnSp macro="">
      <xdr:nvCxnSpPr>
        <xdr:cNvPr id="126" name="直線コネクタ 125"/>
        <xdr:cNvCxnSpPr/>
      </xdr:nvCxnSpPr>
      <xdr:spPr>
        <a:xfrm flipV="1">
          <a:off x="2908300" y="9576626"/>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146418</xdr:rowOff>
    </xdr:from>
    <xdr:to>
      <xdr:col>4</xdr:col>
      <xdr:colOff>155575</xdr:colOff>
      <xdr:row>57</xdr:row>
      <xdr:rowOff>29388</xdr:rowOff>
    </xdr:to>
    <xdr:cxnSp macro="">
      <xdr:nvCxnSpPr>
        <xdr:cNvPr id="129" name="直線コネクタ 128"/>
        <xdr:cNvCxnSpPr/>
      </xdr:nvCxnSpPr>
      <xdr:spPr>
        <a:xfrm flipV="1">
          <a:off x="2019300" y="9747618"/>
          <a:ext cx="889000" cy="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29388</xdr:rowOff>
    </xdr:from>
    <xdr:to>
      <xdr:col>2</xdr:col>
      <xdr:colOff>638175</xdr:colOff>
      <xdr:row>57</xdr:row>
      <xdr:rowOff>45974</xdr:rowOff>
    </xdr:to>
    <xdr:cxnSp macro="">
      <xdr:nvCxnSpPr>
        <xdr:cNvPr id="132" name="直線コネクタ 131"/>
        <xdr:cNvCxnSpPr/>
      </xdr:nvCxnSpPr>
      <xdr:spPr>
        <a:xfrm flipV="1">
          <a:off x="1130300" y="9802038"/>
          <a:ext cx="8890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106261</xdr:rowOff>
    </xdr:from>
    <xdr:to>
      <xdr:col>6</xdr:col>
      <xdr:colOff>561975</xdr:colOff>
      <xdr:row>56</xdr:row>
      <xdr:rowOff>36411</xdr:rowOff>
    </xdr:to>
    <xdr:sp macro="" textlink="">
      <xdr:nvSpPr>
        <xdr:cNvPr id="142" name="円/楕円 141"/>
        <xdr:cNvSpPr/>
      </xdr:nvSpPr>
      <xdr:spPr>
        <a:xfrm>
          <a:off x="4584700" y="95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129138</xdr:rowOff>
    </xdr:from>
    <xdr:ext cx="534377" cy="259045"/>
    <xdr:sp macro="" textlink="">
      <xdr:nvSpPr>
        <xdr:cNvPr id="143" name="物件費該当値テキスト"/>
        <xdr:cNvSpPr txBox="1"/>
      </xdr:nvSpPr>
      <xdr:spPr>
        <a:xfrm>
          <a:off x="4686300" y="93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75,133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96076</xdr:rowOff>
    </xdr:from>
    <xdr:to>
      <xdr:col>5</xdr:col>
      <xdr:colOff>409575</xdr:colOff>
      <xdr:row>56</xdr:row>
      <xdr:rowOff>26226</xdr:rowOff>
    </xdr:to>
    <xdr:sp macro="" textlink="">
      <xdr:nvSpPr>
        <xdr:cNvPr id="144" name="円/楕円 143"/>
        <xdr:cNvSpPr/>
      </xdr:nvSpPr>
      <xdr:spPr>
        <a:xfrm>
          <a:off x="3746500" y="95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42753</xdr:rowOff>
    </xdr:from>
    <xdr:ext cx="534377" cy="259045"/>
    <xdr:sp macro="" textlink="">
      <xdr:nvSpPr>
        <xdr:cNvPr id="145" name="テキスト ボックス 144"/>
        <xdr:cNvSpPr txBox="1"/>
      </xdr:nvSpPr>
      <xdr:spPr>
        <a:xfrm>
          <a:off x="3530111" y="9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95618</xdr:rowOff>
    </xdr:from>
    <xdr:to>
      <xdr:col>4</xdr:col>
      <xdr:colOff>206375</xdr:colOff>
      <xdr:row>57</xdr:row>
      <xdr:rowOff>25768</xdr:rowOff>
    </xdr:to>
    <xdr:sp macro="" textlink="">
      <xdr:nvSpPr>
        <xdr:cNvPr id="146" name="円/楕円 145"/>
        <xdr:cNvSpPr/>
      </xdr:nvSpPr>
      <xdr:spPr>
        <a:xfrm>
          <a:off x="2857500" y="96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16895</xdr:rowOff>
    </xdr:from>
    <xdr:ext cx="534377" cy="259045"/>
    <xdr:sp macro="" textlink="">
      <xdr:nvSpPr>
        <xdr:cNvPr id="147" name="テキスト ボックス 146"/>
        <xdr:cNvSpPr txBox="1"/>
      </xdr:nvSpPr>
      <xdr:spPr>
        <a:xfrm>
          <a:off x="2641111" y="97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150038</xdr:rowOff>
    </xdr:from>
    <xdr:to>
      <xdr:col>3</xdr:col>
      <xdr:colOff>3175</xdr:colOff>
      <xdr:row>57</xdr:row>
      <xdr:rowOff>80188</xdr:rowOff>
    </xdr:to>
    <xdr:sp macro="" textlink="">
      <xdr:nvSpPr>
        <xdr:cNvPr id="148" name="円/楕円 147"/>
        <xdr:cNvSpPr/>
      </xdr:nvSpPr>
      <xdr:spPr>
        <a:xfrm>
          <a:off x="1968500" y="97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71315</xdr:rowOff>
    </xdr:from>
    <xdr:ext cx="534377" cy="259045"/>
    <xdr:sp macro="" textlink="">
      <xdr:nvSpPr>
        <xdr:cNvPr id="149" name="テキスト ボックス 148"/>
        <xdr:cNvSpPr txBox="1"/>
      </xdr:nvSpPr>
      <xdr:spPr>
        <a:xfrm>
          <a:off x="1752111" y="9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166624</xdr:rowOff>
    </xdr:from>
    <xdr:to>
      <xdr:col>1</xdr:col>
      <xdr:colOff>485775</xdr:colOff>
      <xdr:row>57</xdr:row>
      <xdr:rowOff>96774</xdr:rowOff>
    </xdr:to>
    <xdr:sp macro="" textlink="">
      <xdr:nvSpPr>
        <xdr:cNvPr id="150" name="円/楕円 149"/>
        <xdr:cNvSpPr/>
      </xdr:nvSpPr>
      <xdr:spPr>
        <a:xfrm>
          <a:off x="1079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87901</xdr:rowOff>
    </xdr:from>
    <xdr:ext cx="534377" cy="259045"/>
    <xdr:sp macro="" textlink="">
      <xdr:nvSpPr>
        <xdr:cNvPr id="151" name="テキスト ボックス 150"/>
        <xdr:cNvSpPr txBox="1"/>
      </xdr:nvSpPr>
      <xdr:spPr>
        <a:xfrm>
          <a:off x="863111" y="98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145377</xdr:rowOff>
    </xdr:from>
    <xdr:to>
      <xdr:col>6</xdr:col>
      <xdr:colOff>511175</xdr:colOff>
      <xdr:row>78</xdr:row>
      <xdr:rowOff>146825</xdr:rowOff>
    </xdr:to>
    <xdr:cxnSp macro="">
      <xdr:nvCxnSpPr>
        <xdr:cNvPr id="180" name="直線コネクタ 179"/>
        <xdr:cNvCxnSpPr/>
      </xdr:nvCxnSpPr>
      <xdr:spPr>
        <a:xfrm flipV="1">
          <a:off x="3797300" y="13518477"/>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141033</xdr:rowOff>
    </xdr:from>
    <xdr:to>
      <xdr:col>5</xdr:col>
      <xdr:colOff>358775</xdr:colOff>
      <xdr:row>78</xdr:row>
      <xdr:rowOff>146825</xdr:rowOff>
    </xdr:to>
    <xdr:cxnSp macro="">
      <xdr:nvCxnSpPr>
        <xdr:cNvPr id="183" name="直線コネクタ 182"/>
        <xdr:cNvCxnSpPr/>
      </xdr:nvCxnSpPr>
      <xdr:spPr>
        <a:xfrm>
          <a:off x="2908300" y="13514133"/>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141033</xdr:rowOff>
    </xdr:from>
    <xdr:to>
      <xdr:col>4</xdr:col>
      <xdr:colOff>155575</xdr:colOff>
      <xdr:row>78</xdr:row>
      <xdr:rowOff>148616</xdr:rowOff>
    </xdr:to>
    <xdr:cxnSp macro="">
      <xdr:nvCxnSpPr>
        <xdr:cNvPr id="186" name="直線コネクタ 185"/>
        <xdr:cNvCxnSpPr/>
      </xdr:nvCxnSpPr>
      <xdr:spPr>
        <a:xfrm flipV="1">
          <a:off x="2019300" y="1351413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147053</xdr:rowOff>
    </xdr:from>
    <xdr:to>
      <xdr:col>2</xdr:col>
      <xdr:colOff>638175</xdr:colOff>
      <xdr:row>78</xdr:row>
      <xdr:rowOff>148616</xdr:rowOff>
    </xdr:to>
    <xdr:cxnSp macro="">
      <xdr:nvCxnSpPr>
        <xdr:cNvPr id="189" name="直線コネクタ 188"/>
        <xdr:cNvCxnSpPr/>
      </xdr:nvCxnSpPr>
      <xdr:spPr>
        <a:xfrm>
          <a:off x="1130300" y="13520153"/>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94577</xdr:rowOff>
    </xdr:from>
    <xdr:to>
      <xdr:col>6</xdr:col>
      <xdr:colOff>561975</xdr:colOff>
      <xdr:row>79</xdr:row>
      <xdr:rowOff>24727</xdr:rowOff>
    </xdr:to>
    <xdr:sp macro="" textlink="">
      <xdr:nvSpPr>
        <xdr:cNvPr id="199" name="円/楕円 198"/>
        <xdr:cNvSpPr/>
      </xdr:nvSpPr>
      <xdr:spPr>
        <a:xfrm>
          <a:off x="45847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9504</xdr:rowOff>
    </xdr:from>
    <xdr:ext cx="469744" cy="259045"/>
    <xdr:sp macro="" textlink="">
      <xdr:nvSpPr>
        <xdr:cNvPr id="200" name="維持補修費該当値テキスト"/>
        <xdr:cNvSpPr txBox="1"/>
      </xdr:nvSpPr>
      <xdr:spPr>
        <a:xfrm>
          <a:off x="4686300" y="1338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96025</xdr:rowOff>
    </xdr:from>
    <xdr:to>
      <xdr:col>5</xdr:col>
      <xdr:colOff>409575</xdr:colOff>
      <xdr:row>79</xdr:row>
      <xdr:rowOff>26175</xdr:rowOff>
    </xdr:to>
    <xdr:sp macro="" textlink="">
      <xdr:nvSpPr>
        <xdr:cNvPr id="201" name="円/楕円 200"/>
        <xdr:cNvSpPr/>
      </xdr:nvSpPr>
      <xdr:spPr>
        <a:xfrm>
          <a:off x="3746500" y="134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17302</xdr:rowOff>
    </xdr:from>
    <xdr:ext cx="469744" cy="259045"/>
    <xdr:sp macro="" textlink="">
      <xdr:nvSpPr>
        <xdr:cNvPr id="202" name="テキスト ボックス 201"/>
        <xdr:cNvSpPr txBox="1"/>
      </xdr:nvSpPr>
      <xdr:spPr>
        <a:xfrm>
          <a:off x="3562427" y="135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90233</xdr:rowOff>
    </xdr:from>
    <xdr:to>
      <xdr:col>4</xdr:col>
      <xdr:colOff>206375</xdr:colOff>
      <xdr:row>79</xdr:row>
      <xdr:rowOff>20383</xdr:rowOff>
    </xdr:to>
    <xdr:sp macro="" textlink="">
      <xdr:nvSpPr>
        <xdr:cNvPr id="203" name="円/楕円 202"/>
        <xdr:cNvSpPr/>
      </xdr:nvSpPr>
      <xdr:spPr>
        <a:xfrm>
          <a:off x="2857500" y="134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11510</xdr:rowOff>
    </xdr:from>
    <xdr:ext cx="469744" cy="259045"/>
    <xdr:sp macro="" textlink="">
      <xdr:nvSpPr>
        <xdr:cNvPr id="204" name="テキスト ボックス 203"/>
        <xdr:cNvSpPr txBox="1"/>
      </xdr:nvSpPr>
      <xdr:spPr>
        <a:xfrm>
          <a:off x="2673427" y="135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97816</xdr:rowOff>
    </xdr:from>
    <xdr:to>
      <xdr:col>3</xdr:col>
      <xdr:colOff>3175</xdr:colOff>
      <xdr:row>79</xdr:row>
      <xdr:rowOff>27966</xdr:rowOff>
    </xdr:to>
    <xdr:sp macro="" textlink="">
      <xdr:nvSpPr>
        <xdr:cNvPr id="205" name="円/楕円 204"/>
        <xdr:cNvSpPr/>
      </xdr:nvSpPr>
      <xdr:spPr>
        <a:xfrm>
          <a:off x="1968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19093</xdr:rowOff>
    </xdr:from>
    <xdr:ext cx="469744" cy="259045"/>
    <xdr:sp macro="" textlink="">
      <xdr:nvSpPr>
        <xdr:cNvPr id="206" name="テキスト ボックス 205"/>
        <xdr:cNvSpPr txBox="1"/>
      </xdr:nvSpPr>
      <xdr:spPr>
        <a:xfrm>
          <a:off x="1784427"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96253</xdr:rowOff>
    </xdr:from>
    <xdr:to>
      <xdr:col>1</xdr:col>
      <xdr:colOff>485775</xdr:colOff>
      <xdr:row>79</xdr:row>
      <xdr:rowOff>26403</xdr:rowOff>
    </xdr:to>
    <xdr:sp macro="" textlink="">
      <xdr:nvSpPr>
        <xdr:cNvPr id="207" name="円/楕円 206"/>
        <xdr:cNvSpPr/>
      </xdr:nvSpPr>
      <xdr:spPr>
        <a:xfrm>
          <a:off x="1079500" y="134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17530</xdr:rowOff>
    </xdr:from>
    <xdr:ext cx="469744" cy="259045"/>
    <xdr:sp macro="" textlink="">
      <xdr:nvSpPr>
        <xdr:cNvPr id="208" name="テキスト ボックス 207"/>
        <xdr:cNvSpPr txBox="1"/>
      </xdr:nvSpPr>
      <xdr:spPr>
        <a:xfrm>
          <a:off x="895427" y="135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37046</xdr:rowOff>
    </xdr:from>
    <xdr:to>
      <xdr:col>6</xdr:col>
      <xdr:colOff>511175</xdr:colOff>
      <xdr:row>99</xdr:row>
      <xdr:rowOff>56693</xdr:rowOff>
    </xdr:to>
    <xdr:cxnSp macro="">
      <xdr:nvCxnSpPr>
        <xdr:cNvPr id="238" name="直線コネクタ 237"/>
        <xdr:cNvCxnSpPr/>
      </xdr:nvCxnSpPr>
      <xdr:spPr>
        <a:xfrm flipV="1">
          <a:off x="3797300" y="17010596"/>
          <a:ext cx="8382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8674</xdr:rowOff>
    </xdr:from>
    <xdr:to>
      <xdr:col>5</xdr:col>
      <xdr:colOff>358775</xdr:colOff>
      <xdr:row>99</xdr:row>
      <xdr:rowOff>56693</xdr:rowOff>
    </xdr:to>
    <xdr:cxnSp macro="">
      <xdr:nvCxnSpPr>
        <xdr:cNvPr id="241" name="直線コネクタ 240"/>
        <xdr:cNvCxnSpPr/>
      </xdr:nvCxnSpPr>
      <xdr:spPr>
        <a:xfrm>
          <a:off x="2908300" y="16982224"/>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8674</xdr:rowOff>
    </xdr:from>
    <xdr:to>
      <xdr:col>4</xdr:col>
      <xdr:colOff>155575</xdr:colOff>
      <xdr:row>99</xdr:row>
      <xdr:rowOff>9652</xdr:rowOff>
    </xdr:to>
    <xdr:cxnSp macro="">
      <xdr:nvCxnSpPr>
        <xdr:cNvPr id="244" name="直線コネクタ 243"/>
        <xdr:cNvCxnSpPr/>
      </xdr:nvCxnSpPr>
      <xdr:spPr>
        <a:xfrm flipV="1">
          <a:off x="2019300" y="16982224"/>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9652</xdr:rowOff>
    </xdr:from>
    <xdr:to>
      <xdr:col>2</xdr:col>
      <xdr:colOff>638175</xdr:colOff>
      <xdr:row>99</xdr:row>
      <xdr:rowOff>29756</xdr:rowOff>
    </xdr:to>
    <xdr:cxnSp macro="">
      <xdr:nvCxnSpPr>
        <xdr:cNvPr id="247" name="直線コネクタ 246"/>
        <xdr:cNvCxnSpPr/>
      </xdr:nvCxnSpPr>
      <xdr:spPr>
        <a:xfrm flipV="1">
          <a:off x="1130300" y="16983202"/>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157696</xdr:rowOff>
    </xdr:from>
    <xdr:to>
      <xdr:col>6</xdr:col>
      <xdr:colOff>561975</xdr:colOff>
      <xdr:row>99</xdr:row>
      <xdr:rowOff>87846</xdr:rowOff>
    </xdr:to>
    <xdr:sp macro="" textlink="">
      <xdr:nvSpPr>
        <xdr:cNvPr id="257" name="円/楕円 256"/>
        <xdr:cNvSpPr/>
      </xdr:nvSpPr>
      <xdr:spPr>
        <a:xfrm>
          <a:off x="4584700" y="169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72623</xdr:rowOff>
    </xdr:from>
    <xdr:ext cx="534377" cy="259045"/>
    <xdr:sp macro="" textlink="">
      <xdr:nvSpPr>
        <xdr:cNvPr id="258" name="扶助費該当値テキスト"/>
        <xdr:cNvSpPr txBox="1"/>
      </xdr:nvSpPr>
      <xdr:spPr>
        <a:xfrm>
          <a:off x="4686300" y="168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60,583</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5893</xdr:rowOff>
    </xdr:from>
    <xdr:to>
      <xdr:col>5</xdr:col>
      <xdr:colOff>409575</xdr:colOff>
      <xdr:row>99</xdr:row>
      <xdr:rowOff>107493</xdr:rowOff>
    </xdr:to>
    <xdr:sp macro="" textlink="">
      <xdr:nvSpPr>
        <xdr:cNvPr id="259" name="円/楕円 258"/>
        <xdr:cNvSpPr/>
      </xdr:nvSpPr>
      <xdr:spPr>
        <a:xfrm>
          <a:off x="3746500" y="1697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98620</xdr:rowOff>
    </xdr:from>
    <xdr:ext cx="534377" cy="259045"/>
    <xdr:sp macro="" textlink="">
      <xdr:nvSpPr>
        <xdr:cNvPr id="260" name="テキスト ボックス 259"/>
        <xdr:cNvSpPr txBox="1"/>
      </xdr:nvSpPr>
      <xdr:spPr>
        <a:xfrm>
          <a:off x="3530111" y="1707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129324</xdr:rowOff>
    </xdr:from>
    <xdr:to>
      <xdr:col>4</xdr:col>
      <xdr:colOff>206375</xdr:colOff>
      <xdr:row>99</xdr:row>
      <xdr:rowOff>59474</xdr:rowOff>
    </xdr:to>
    <xdr:sp macro="" textlink="">
      <xdr:nvSpPr>
        <xdr:cNvPr id="261" name="円/楕円 260"/>
        <xdr:cNvSpPr/>
      </xdr:nvSpPr>
      <xdr:spPr>
        <a:xfrm>
          <a:off x="2857500" y="169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50601</xdr:rowOff>
    </xdr:from>
    <xdr:ext cx="534377" cy="259045"/>
    <xdr:sp macro="" textlink="">
      <xdr:nvSpPr>
        <xdr:cNvPr id="262" name="テキスト ボックス 261"/>
        <xdr:cNvSpPr txBox="1"/>
      </xdr:nvSpPr>
      <xdr:spPr>
        <a:xfrm>
          <a:off x="2641111" y="1702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130302</xdr:rowOff>
    </xdr:from>
    <xdr:to>
      <xdr:col>3</xdr:col>
      <xdr:colOff>3175</xdr:colOff>
      <xdr:row>99</xdr:row>
      <xdr:rowOff>60452</xdr:rowOff>
    </xdr:to>
    <xdr:sp macro="" textlink="">
      <xdr:nvSpPr>
        <xdr:cNvPr id="263" name="円/楕円 262"/>
        <xdr:cNvSpPr/>
      </xdr:nvSpPr>
      <xdr:spPr>
        <a:xfrm>
          <a:off x="1968500" y="169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51579</xdr:rowOff>
    </xdr:from>
    <xdr:ext cx="534377" cy="259045"/>
    <xdr:sp macro="" textlink="">
      <xdr:nvSpPr>
        <xdr:cNvPr id="264" name="テキスト ボックス 263"/>
        <xdr:cNvSpPr txBox="1"/>
      </xdr:nvSpPr>
      <xdr:spPr>
        <a:xfrm>
          <a:off x="1752111" y="170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150406</xdr:rowOff>
    </xdr:from>
    <xdr:to>
      <xdr:col>1</xdr:col>
      <xdr:colOff>485775</xdr:colOff>
      <xdr:row>99</xdr:row>
      <xdr:rowOff>80556</xdr:rowOff>
    </xdr:to>
    <xdr:sp macro="" textlink="">
      <xdr:nvSpPr>
        <xdr:cNvPr id="265" name="円/楕円 264"/>
        <xdr:cNvSpPr/>
      </xdr:nvSpPr>
      <xdr:spPr>
        <a:xfrm>
          <a:off x="1079500" y="169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71683</xdr:rowOff>
    </xdr:from>
    <xdr:ext cx="534377" cy="259045"/>
    <xdr:sp macro="" textlink="">
      <xdr:nvSpPr>
        <xdr:cNvPr id="266" name="テキスト ボックス 265"/>
        <xdr:cNvSpPr txBox="1"/>
      </xdr:nvSpPr>
      <xdr:spPr>
        <a:xfrm>
          <a:off x="863111" y="170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155654</xdr:rowOff>
    </xdr:from>
    <xdr:to>
      <xdr:col>15</xdr:col>
      <xdr:colOff>180975</xdr:colOff>
      <xdr:row>35</xdr:row>
      <xdr:rowOff>159541</xdr:rowOff>
    </xdr:to>
    <xdr:cxnSp macro="">
      <xdr:nvCxnSpPr>
        <xdr:cNvPr id="299" name="直線コネクタ 298"/>
        <xdr:cNvCxnSpPr/>
      </xdr:nvCxnSpPr>
      <xdr:spPr>
        <a:xfrm flipV="1">
          <a:off x="9639300" y="6156404"/>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159541</xdr:rowOff>
    </xdr:from>
    <xdr:to>
      <xdr:col>14</xdr:col>
      <xdr:colOff>28575</xdr:colOff>
      <xdr:row>37</xdr:row>
      <xdr:rowOff>36382</xdr:rowOff>
    </xdr:to>
    <xdr:cxnSp macro="">
      <xdr:nvCxnSpPr>
        <xdr:cNvPr id="302" name="直線コネクタ 301"/>
        <xdr:cNvCxnSpPr/>
      </xdr:nvCxnSpPr>
      <xdr:spPr>
        <a:xfrm flipV="1">
          <a:off x="8750300" y="6160291"/>
          <a:ext cx="889000" cy="2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116135</xdr:rowOff>
    </xdr:from>
    <xdr:to>
      <xdr:col>12</xdr:col>
      <xdr:colOff>511175</xdr:colOff>
      <xdr:row>37</xdr:row>
      <xdr:rowOff>36382</xdr:rowOff>
    </xdr:to>
    <xdr:cxnSp macro="">
      <xdr:nvCxnSpPr>
        <xdr:cNvPr id="305" name="直線コネクタ 304"/>
        <xdr:cNvCxnSpPr/>
      </xdr:nvCxnSpPr>
      <xdr:spPr>
        <a:xfrm>
          <a:off x="7861300" y="6288335"/>
          <a:ext cx="889000" cy="9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51117</xdr:rowOff>
    </xdr:from>
    <xdr:to>
      <xdr:col>11</xdr:col>
      <xdr:colOff>307975</xdr:colOff>
      <xdr:row>36</xdr:row>
      <xdr:rowOff>116135</xdr:rowOff>
    </xdr:to>
    <xdr:cxnSp macro="">
      <xdr:nvCxnSpPr>
        <xdr:cNvPr id="308" name="直線コネクタ 307"/>
        <xdr:cNvCxnSpPr/>
      </xdr:nvCxnSpPr>
      <xdr:spPr>
        <a:xfrm>
          <a:off x="6972300" y="6223317"/>
          <a:ext cx="8890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104854</xdr:rowOff>
    </xdr:from>
    <xdr:to>
      <xdr:col>15</xdr:col>
      <xdr:colOff>231775</xdr:colOff>
      <xdr:row>36</xdr:row>
      <xdr:rowOff>35004</xdr:rowOff>
    </xdr:to>
    <xdr:sp macro="" textlink="">
      <xdr:nvSpPr>
        <xdr:cNvPr id="318" name="円/楕円 317"/>
        <xdr:cNvSpPr/>
      </xdr:nvSpPr>
      <xdr:spPr>
        <a:xfrm>
          <a:off x="10426700" y="61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127731</xdr:rowOff>
    </xdr:from>
    <xdr:ext cx="534377" cy="259045"/>
    <xdr:sp macro="" textlink="">
      <xdr:nvSpPr>
        <xdr:cNvPr id="319" name="補助費等該当値テキスト"/>
        <xdr:cNvSpPr txBox="1"/>
      </xdr:nvSpPr>
      <xdr:spPr>
        <a:xfrm>
          <a:off x="10528300" y="595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108741</xdr:rowOff>
    </xdr:from>
    <xdr:to>
      <xdr:col>14</xdr:col>
      <xdr:colOff>79375</xdr:colOff>
      <xdr:row>36</xdr:row>
      <xdr:rowOff>38891</xdr:rowOff>
    </xdr:to>
    <xdr:sp macro="" textlink="">
      <xdr:nvSpPr>
        <xdr:cNvPr id="320" name="円/楕円 319"/>
        <xdr:cNvSpPr/>
      </xdr:nvSpPr>
      <xdr:spPr>
        <a:xfrm>
          <a:off x="9588500" y="61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55418</xdr:rowOff>
    </xdr:from>
    <xdr:ext cx="534377" cy="259045"/>
    <xdr:sp macro="" textlink="">
      <xdr:nvSpPr>
        <xdr:cNvPr id="321" name="テキスト ボックス 320"/>
        <xdr:cNvSpPr txBox="1"/>
      </xdr:nvSpPr>
      <xdr:spPr>
        <a:xfrm>
          <a:off x="9372111" y="58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157032</xdr:rowOff>
    </xdr:from>
    <xdr:to>
      <xdr:col>12</xdr:col>
      <xdr:colOff>561975</xdr:colOff>
      <xdr:row>37</xdr:row>
      <xdr:rowOff>87182</xdr:rowOff>
    </xdr:to>
    <xdr:sp macro="" textlink="">
      <xdr:nvSpPr>
        <xdr:cNvPr id="322" name="円/楕円 321"/>
        <xdr:cNvSpPr/>
      </xdr:nvSpPr>
      <xdr:spPr>
        <a:xfrm>
          <a:off x="8699500" y="63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78309</xdr:rowOff>
    </xdr:from>
    <xdr:ext cx="534377" cy="259045"/>
    <xdr:sp macro="" textlink="">
      <xdr:nvSpPr>
        <xdr:cNvPr id="323" name="テキスト ボックス 322"/>
        <xdr:cNvSpPr txBox="1"/>
      </xdr:nvSpPr>
      <xdr:spPr>
        <a:xfrm>
          <a:off x="8483111" y="642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65335</xdr:rowOff>
    </xdr:from>
    <xdr:to>
      <xdr:col>11</xdr:col>
      <xdr:colOff>358775</xdr:colOff>
      <xdr:row>36</xdr:row>
      <xdr:rowOff>166935</xdr:rowOff>
    </xdr:to>
    <xdr:sp macro="" textlink="">
      <xdr:nvSpPr>
        <xdr:cNvPr id="324" name="円/楕円 323"/>
        <xdr:cNvSpPr/>
      </xdr:nvSpPr>
      <xdr:spPr>
        <a:xfrm>
          <a:off x="7810500" y="62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158062</xdr:rowOff>
    </xdr:from>
    <xdr:ext cx="534377" cy="259045"/>
    <xdr:sp macro="" textlink="">
      <xdr:nvSpPr>
        <xdr:cNvPr id="325" name="テキスト ボックス 324"/>
        <xdr:cNvSpPr txBox="1"/>
      </xdr:nvSpPr>
      <xdr:spPr>
        <a:xfrm>
          <a:off x="7594111" y="63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317</xdr:rowOff>
    </xdr:from>
    <xdr:to>
      <xdr:col>10</xdr:col>
      <xdr:colOff>155575</xdr:colOff>
      <xdr:row>36</xdr:row>
      <xdr:rowOff>101917</xdr:rowOff>
    </xdr:to>
    <xdr:sp macro="" textlink="">
      <xdr:nvSpPr>
        <xdr:cNvPr id="326" name="円/楕円 325"/>
        <xdr:cNvSpPr/>
      </xdr:nvSpPr>
      <xdr:spPr>
        <a:xfrm>
          <a:off x="6921500" y="61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118444</xdr:rowOff>
    </xdr:from>
    <xdr:ext cx="534377" cy="259045"/>
    <xdr:sp macro="" textlink="">
      <xdr:nvSpPr>
        <xdr:cNvPr id="327" name="テキスト ボックス 326"/>
        <xdr:cNvSpPr txBox="1"/>
      </xdr:nvSpPr>
      <xdr:spPr>
        <a:xfrm>
          <a:off x="6705111" y="59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49833</xdr:rowOff>
    </xdr:from>
    <xdr:to>
      <xdr:col>15</xdr:col>
      <xdr:colOff>180975</xdr:colOff>
      <xdr:row>58</xdr:row>
      <xdr:rowOff>86647</xdr:rowOff>
    </xdr:to>
    <xdr:cxnSp macro="">
      <xdr:nvCxnSpPr>
        <xdr:cNvPr id="354" name="直線コネクタ 353"/>
        <xdr:cNvCxnSpPr/>
      </xdr:nvCxnSpPr>
      <xdr:spPr>
        <a:xfrm flipV="1">
          <a:off x="9639300" y="9993933"/>
          <a:ext cx="838200" cy="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71382</xdr:rowOff>
    </xdr:from>
    <xdr:to>
      <xdr:col>14</xdr:col>
      <xdr:colOff>28575</xdr:colOff>
      <xdr:row>58</xdr:row>
      <xdr:rowOff>86647</xdr:rowOff>
    </xdr:to>
    <xdr:cxnSp macro="">
      <xdr:nvCxnSpPr>
        <xdr:cNvPr id="357" name="直線コネクタ 356"/>
        <xdr:cNvCxnSpPr/>
      </xdr:nvCxnSpPr>
      <xdr:spPr>
        <a:xfrm>
          <a:off x="8750300" y="10015482"/>
          <a:ext cx="8890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71382</xdr:rowOff>
    </xdr:from>
    <xdr:to>
      <xdr:col>12</xdr:col>
      <xdr:colOff>511175</xdr:colOff>
      <xdr:row>58</xdr:row>
      <xdr:rowOff>74124</xdr:rowOff>
    </xdr:to>
    <xdr:cxnSp macro="">
      <xdr:nvCxnSpPr>
        <xdr:cNvPr id="360" name="直線コネクタ 359"/>
        <xdr:cNvCxnSpPr/>
      </xdr:nvCxnSpPr>
      <xdr:spPr>
        <a:xfrm flipV="1">
          <a:off x="7861300" y="1001548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74124</xdr:rowOff>
    </xdr:from>
    <xdr:to>
      <xdr:col>11</xdr:col>
      <xdr:colOff>307975</xdr:colOff>
      <xdr:row>58</xdr:row>
      <xdr:rowOff>94043</xdr:rowOff>
    </xdr:to>
    <xdr:cxnSp macro="">
      <xdr:nvCxnSpPr>
        <xdr:cNvPr id="363" name="直線コネクタ 362"/>
        <xdr:cNvCxnSpPr/>
      </xdr:nvCxnSpPr>
      <xdr:spPr>
        <a:xfrm flipV="1">
          <a:off x="6972300" y="10018224"/>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170483</xdr:rowOff>
    </xdr:from>
    <xdr:to>
      <xdr:col>15</xdr:col>
      <xdr:colOff>231775</xdr:colOff>
      <xdr:row>58</xdr:row>
      <xdr:rowOff>100633</xdr:rowOff>
    </xdr:to>
    <xdr:sp macro="" textlink="">
      <xdr:nvSpPr>
        <xdr:cNvPr id="373" name="円/楕円 372"/>
        <xdr:cNvSpPr/>
      </xdr:nvSpPr>
      <xdr:spPr>
        <a:xfrm>
          <a:off x="10426700" y="99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129860</xdr:rowOff>
    </xdr:from>
    <xdr:ext cx="534377" cy="259045"/>
    <xdr:sp macro="" textlink="">
      <xdr:nvSpPr>
        <xdr:cNvPr id="374" name="普通建設事業費該当値テキスト"/>
        <xdr:cNvSpPr txBox="1"/>
      </xdr:nvSpPr>
      <xdr:spPr>
        <a:xfrm>
          <a:off x="10528300" y="973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35847</xdr:rowOff>
    </xdr:from>
    <xdr:to>
      <xdr:col>14</xdr:col>
      <xdr:colOff>79375</xdr:colOff>
      <xdr:row>58</xdr:row>
      <xdr:rowOff>137447</xdr:rowOff>
    </xdr:to>
    <xdr:sp macro="" textlink="">
      <xdr:nvSpPr>
        <xdr:cNvPr id="375" name="円/楕円 374"/>
        <xdr:cNvSpPr/>
      </xdr:nvSpPr>
      <xdr:spPr>
        <a:xfrm>
          <a:off x="9588500" y="99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128574</xdr:rowOff>
    </xdr:from>
    <xdr:ext cx="534377" cy="259045"/>
    <xdr:sp macro="" textlink="">
      <xdr:nvSpPr>
        <xdr:cNvPr id="376" name="テキスト ボックス 375"/>
        <xdr:cNvSpPr txBox="1"/>
      </xdr:nvSpPr>
      <xdr:spPr>
        <a:xfrm>
          <a:off x="9372111" y="100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20582</xdr:rowOff>
    </xdr:from>
    <xdr:to>
      <xdr:col>12</xdr:col>
      <xdr:colOff>561975</xdr:colOff>
      <xdr:row>58</xdr:row>
      <xdr:rowOff>122182</xdr:rowOff>
    </xdr:to>
    <xdr:sp macro="" textlink="">
      <xdr:nvSpPr>
        <xdr:cNvPr id="377" name="円/楕円 376"/>
        <xdr:cNvSpPr/>
      </xdr:nvSpPr>
      <xdr:spPr>
        <a:xfrm>
          <a:off x="8699500" y="9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113309</xdr:rowOff>
    </xdr:from>
    <xdr:ext cx="534377" cy="259045"/>
    <xdr:sp macro="" textlink="">
      <xdr:nvSpPr>
        <xdr:cNvPr id="378" name="テキスト ボックス 377"/>
        <xdr:cNvSpPr txBox="1"/>
      </xdr:nvSpPr>
      <xdr:spPr>
        <a:xfrm>
          <a:off x="8483111" y="100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23324</xdr:rowOff>
    </xdr:from>
    <xdr:to>
      <xdr:col>11</xdr:col>
      <xdr:colOff>358775</xdr:colOff>
      <xdr:row>58</xdr:row>
      <xdr:rowOff>124924</xdr:rowOff>
    </xdr:to>
    <xdr:sp macro="" textlink="">
      <xdr:nvSpPr>
        <xdr:cNvPr id="379" name="円/楕円 378"/>
        <xdr:cNvSpPr/>
      </xdr:nvSpPr>
      <xdr:spPr>
        <a:xfrm>
          <a:off x="7810500" y="99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116051</xdr:rowOff>
    </xdr:from>
    <xdr:ext cx="534377" cy="259045"/>
    <xdr:sp macro="" textlink="">
      <xdr:nvSpPr>
        <xdr:cNvPr id="380" name="テキスト ボックス 379"/>
        <xdr:cNvSpPr txBox="1"/>
      </xdr:nvSpPr>
      <xdr:spPr>
        <a:xfrm>
          <a:off x="7594111" y="100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43243</xdr:rowOff>
    </xdr:from>
    <xdr:to>
      <xdr:col>10</xdr:col>
      <xdr:colOff>155575</xdr:colOff>
      <xdr:row>58</xdr:row>
      <xdr:rowOff>144843</xdr:rowOff>
    </xdr:to>
    <xdr:sp macro="" textlink="">
      <xdr:nvSpPr>
        <xdr:cNvPr id="381" name="円/楕円 380"/>
        <xdr:cNvSpPr/>
      </xdr:nvSpPr>
      <xdr:spPr>
        <a:xfrm>
          <a:off x="6921500" y="99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135970</xdr:rowOff>
    </xdr:from>
    <xdr:ext cx="534377" cy="259045"/>
    <xdr:sp macro="" textlink="">
      <xdr:nvSpPr>
        <xdr:cNvPr id="382" name="テキスト ボックス 381"/>
        <xdr:cNvSpPr txBox="1"/>
      </xdr:nvSpPr>
      <xdr:spPr>
        <a:xfrm>
          <a:off x="6705111" y="100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94134</xdr:rowOff>
    </xdr:from>
    <xdr:to>
      <xdr:col>15</xdr:col>
      <xdr:colOff>180975</xdr:colOff>
      <xdr:row>78</xdr:row>
      <xdr:rowOff>171396</xdr:rowOff>
    </xdr:to>
    <xdr:cxnSp macro="">
      <xdr:nvCxnSpPr>
        <xdr:cNvPr id="411" name="直線コネクタ 410"/>
        <xdr:cNvCxnSpPr/>
      </xdr:nvCxnSpPr>
      <xdr:spPr>
        <a:xfrm flipV="1">
          <a:off x="9639300" y="13467234"/>
          <a:ext cx="838200" cy="7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43334</xdr:rowOff>
    </xdr:from>
    <xdr:to>
      <xdr:col>15</xdr:col>
      <xdr:colOff>231775</xdr:colOff>
      <xdr:row>78</xdr:row>
      <xdr:rowOff>144934</xdr:rowOff>
    </xdr:to>
    <xdr:sp macro="" textlink="">
      <xdr:nvSpPr>
        <xdr:cNvPr id="421" name="円/楕円 420"/>
        <xdr:cNvSpPr/>
      </xdr:nvSpPr>
      <xdr:spPr>
        <a:xfrm>
          <a:off x="10426700" y="13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2711</xdr:rowOff>
    </xdr:from>
    <xdr:ext cx="534377" cy="259045"/>
    <xdr:sp macro="" textlink="">
      <xdr:nvSpPr>
        <xdr:cNvPr id="422" name="普通建設事業費 （ うち新規整備　）該当値テキスト"/>
        <xdr:cNvSpPr txBox="1"/>
      </xdr:nvSpPr>
      <xdr:spPr>
        <a:xfrm>
          <a:off x="10528300" y="132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120596</xdr:rowOff>
    </xdr:from>
    <xdr:to>
      <xdr:col>14</xdr:col>
      <xdr:colOff>79375</xdr:colOff>
      <xdr:row>79</xdr:row>
      <xdr:rowOff>50746</xdr:rowOff>
    </xdr:to>
    <xdr:sp macro="" textlink="">
      <xdr:nvSpPr>
        <xdr:cNvPr id="423" name="円/楕円 422"/>
        <xdr:cNvSpPr/>
      </xdr:nvSpPr>
      <xdr:spPr>
        <a:xfrm>
          <a:off x="9588500" y="134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41873</xdr:rowOff>
    </xdr:from>
    <xdr:ext cx="534377" cy="259045"/>
    <xdr:sp macro="" textlink="">
      <xdr:nvSpPr>
        <xdr:cNvPr id="424" name="テキスト ボックス 423"/>
        <xdr:cNvSpPr txBox="1"/>
      </xdr:nvSpPr>
      <xdr:spPr>
        <a:xfrm>
          <a:off x="9372111" y="1358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54166</xdr:rowOff>
    </xdr:from>
    <xdr:to>
      <xdr:col>15</xdr:col>
      <xdr:colOff>180975</xdr:colOff>
      <xdr:row>99</xdr:row>
      <xdr:rowOff>30178</xdr:rowOff>
    </xdr:to>
    <xdr:cxnSp macro="">
      <xdr:nvCxnSpPr>
        <xdr:cNvPr id="453" name="直線コネクタ 452"/>
        <xdr:cNvCxnSpPr/>
      </xdr:nvCxnSpPr>
      <xdr:spPr>
        <a:xfrm>
          <a:off x="9639300" y="16856266"/>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150828</xdr:rowOff>
    </xdr:from>
    <xdr:to>
      <xdr:col>15</xdr:col>
      <xdr:colOff>231775</xdr:colOff>
      <xdr:row>99</xdr:row>
      <xdr:rowOff>80978</xdr:rowOff>
    </xdr:to>
    <xdr:sp macro="" textlink="">
      <xdr:nvSpPr>
        <xdr:cNvPr id="463" name="円/楕円 462"/>
        <xdr:cNvSpPr/>
      </xdr:nvSpPr>
      <xdr:spPr>
        <a:xfrm>
          <a:off x="10426700" y="169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65755</xdr:rowOff>
    </xdr:from>
    <xdr:ext cx="469744" cy="259045"/>
    <xdr:sp macro="" textlink="">
      <xdr:nvSpPr>
        <xdr:cNvPr id="464" name="普通建設事業費 （ うち更新整備　）該当値テキスト"/>
        <xdr:cNvSpPr txBox="1"/>
      </xdr:nvSpPr>
      <xdr:spPr>
        <a:xfrm>
          <a:off x="10528300" y="168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3366</xdr:rowOff>
    </xdr:from>
    <xdr:to>
      <xdr:col>14</xdr:col>
      <xdr:colOff>79375</xdr:colOff>
      <xdr:row>98</xdr:row>
      <xdr:rowOff>104966</xdr:rowOff>
    </xdr:to>
    <xdr:sp macro="" textlink="">
      <xdr:nvSpPr>
        <xdr:cNvPr id="465" name="円/楕円 464"/>
        <xdr:cNvSpPr/>
      </xdr:nvSpPr>
      <xdr:spPr>
        <a:xfrm>
          <a:off x="9588500" y="168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96093</xdr:rowOff>
    </xdr:from>
    <xdr:ext cx="534377" cy="259045"/>
    <xdr:sp macro="" textlink="">
      <xdr:nvSpPr>
        <xdr:cNvPr id="466" name="テキスト ボックス 465"/>
        <xdr:cNvSpPr txBox="1"/>
      </xdr:nvSpPr>
      <xdr:spPr>
        <a:xfrm>
          <a:off x="9372111" y="1689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137327</xdr:rowOff>
    </xdr:from>
    <xdr:to>
      <xdr:col>23</xdr:col>
      <xdr:colOff>517525</xdr:colOff>
      <xdr:row>38</xdr:row>
      <xdr:rowOff>138319</xdr:rowOff>
    </xdr:to>
    <xdr:cxnSp macro="">
      <xdr:nvCxnSpPr>
        <xdr:cNvPr id="493" name="直線コネクタ 492"/>
        <xdr:cNvCxnSpPr/>
      </xdr:nvCxnSpPr>
      <xdr:spPr>
        <a:xfrm flipV="1">
          <a:off x="15481300" y="6652427"/>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137871</xdr:rowOff>
    </xdr:from>
    <xdr:to>
      <xdr:col>22</xdr:col>
      <xdr:colOff>365125</xdr:colOff>
      <xdr:row>38</xdr:row>
      <xdr:rowOff>138319</xdr:rowOff>
    </xdr:to>
    <xdr:cxnSp macro="">
      <xdr:nvCxnSpPr>
        <xdr:cNvPr id="496" name="直線コネクタ 495"/>
        <xdr:cNvCxnSpPr/>
      </xdr:nvCxnSpPr>
      <xdr:spPr>
        <a:xfrm>
          <a:off x="14592300" y="665297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133688</xdr:rowOff>
    </xdr:from>
    <xdr:to>
      <xdr:col>21</xdr:col>
      <xdr:colOff>161925</xdr:colOff>
      <xdr:row>38</xdr:row>
      <xdr:rowOff>137871</xdr:rowOff>
    </xdr:to>
    <xdr:cxnSp macro="">
      <xdr:nvCxnSpPr>
        <xdr:cNvPr id="499" name="直線コネクタ 498"/>
        <xdr:cNvCxnSpPr/>
      </xdr:nvCxnSpPr>
      <xdr:spPr>
        <a:xfrm>
          <a:off x="13703300" y="6648788"/>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133656</xdr:rowOff>
    </xdr:from>
    <xdr:to>
      <xdr:col>19</xdr:col>
      <xdr:colOff>644525</xdr:colOff>
      <xdr:row>38</xdr:row>
      <xdr:rowOff>133688</xdr:rowOff>
    </xdr:to>
    <xdr:cxnSp macro="">
      <xdr:nvCxnSpPr>
        <xdr:cNvPr id="502" name="直線コネクタ 501"/>
        <xdr:cNvCxnSpPr/>
      </xdr:nvCxnSpPr>
      <xdr:spPr>
        <a:xfrm>
          <a:off x="12814300" y="664875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86527</xdr:rowOff>
    </xdr:from>
    <xdr:to>
      <xdr:col>23</xdr:col>
      <xdr:colOff>568325</xdr:colOff>
      <xdr:row>39</xdr:row>
      <xdr:rowOff>16677</xdr:rowOff>
    </xdr:to>
    <xdr:sp macro="" textlink="">
      <xdr:nvSpPr>
        <xdr:cNvPr id="512" name="円/楕円 511"/>
        <xdr:cNvSpPr/>
      </xdr:nvSpPr>
      <xdr:spPr>
        <a:xfrm>
          <a:off x="16268700" y="660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87519</xdr:rowOff>
    </xdr:from>
    <xdr:to>
      <xdr:col>22</xdr:col>
      <xdr:colOff>415925</xdr:colOff>
      <xdr:row>39</xdr:row>
      <xdr:rowOff>17669</xdr:rowOff>
    </xdr:to>
    <xdr:sp macro="" textlink="">
      <xdr:nvSpPr>
        <xdr:cNvPr id="514" name="円/楕円 513"/>
        <xdr:cNvSpPr/>
      </xdr:nvSpPr>
      <xdr:spPr>
        <a:xfrm>
          <a:off x="15430500" y="660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8796</xdr:rowOff>
    </xdr:from>
    <xdr:ext cx="378565" cy="259045"/>
    <xdr:sp macro="" textlink="">
      <xdr:nvSpPr>
        <xdr:cNvPr id="515" name="テキスト ボックス 514"/>
        <xdr:cNvSpPr txBox="1"/>
      </xdr:nvSpPr>
      <xdr:spPr>
        <a:xfrm>
          <a:off x="15292017" y="6695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87071</xdr:rowOff>
    </xdr:from>
    <xdr:to>
      <xdr:col>21</xdr:col>
      <xdr:colOff>212725</xdr:colOff>
      <xdr:row>39</xdr:row>
      <xdr:rowOff>17221</xdr:rowOff>
    </xdr:to>
    <xdr:sp macro="" textlink="">
      <xdr:nvSpPr>
        <xdr:cNvPr id="516" name="円/楕円 515"/>
        <xdr:cNvSpPr/>
      </xdr:nvSpPr>
      <xdr:spPr>
        <a:xfrm>
          <a:off x="14541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8348</xdr:rowOff>
    </xdr:from>
    <xdr:ext cx="378565" cy="259045"/>
    <xdr:sp macro="" textlink="">
      <xdr:nvSpPr>
        <xdr:cNvPr id="517" name="テキスト ボックス 516"/>
        <xdr:cNvSpPr txBox="1"/>
      </xdr:nvSpPr>
      <xdr:spPr>
        <a:xfrm>
          <a:off x="14403017" y="6694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82888</xdr:rowOff>
    </xdr:from>
    <xdr:to>
      <xdr:col>20</xdr:col>
      <xdr:colOff>9525</xdr:colOff>
      <xdr:row>39</xdr:row>
      <xdr:rowOff>13038</xdr:rowOff>
    </xdr:to>
    <xdr:sp macro="" textlink="">
      <xdr:nvSpPr>
        <xdr:cNvPr id="518" name="円/楕円 517"/>
        <xdr:cNvSpPr/>
      </xdr:nvSpPr>
      <xdr:spPr>
        <a:xfrm>
          <a:off x="13652500" y="65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4165</xdr:rowOff>
    </xdr:from>
    <xdr:ext cx="469744" cy="259045"/>
    <xdr:sp macro="" textlink="">
      <xdr:nvSpPr>
        <xdr:cNvPr id="519" name="テキスト ボックス 518"/>
        <xdr:cNvSpPr txBox="1"/>
      </xdr:nvSpPr>
      <xdr:spPr>
        <a:xfrm>
          <a:off x="13468427" y="66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82856</xdr:rowOff>
    </xdr:from>
    <xdr:to>
      <xdr:col>18</xdr:col>
      <xdr:colOff>492125</xdr:colOff>
      <xdr:row>39</xdr:row>
      <xdr:rowOff>13006</xdr:rowOff>
    </xdr:to>
    <xdr:sp macro="" textlink="">
      <xdr:nvSpPr>
        <xdr:cNvPr id="520" name="円/楕円 519"/>
        <xdr:cNvSpPr/>
      </xdr:nvSpPr>
      <xdr:spPr>
        <a:xfrm>
          <a:off x="12763500" y="65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4133</xdr:rowOff>
    </xdr:from>
    <xdr:ext cx="469744" cy="259045"/>
    <xdr:sp macro="" textlink="">
      <xdr:nvSpPr>
        <xdr:cNvPr id="521" name="テキスト ボックス 520"/>
        <xdr:cNvSpPr txBox="1"/>
      </xdr:nvSpPr>
      <xdr:spPr>
        <a:xfrm>
          <a:off x="12579427" y="669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34872</xdr:rowOff>
    </xdr:from>
    <xdr:to>
      <xdr:col>23</xdr:col>
      <xdr:colOff>517525</xdr:colOff>
      <xdr:row>78</xdr:row>
      <xdr:rowOff>39010</xdr:rowOff>
    </xdr:to>
    <xdr:cxnSp macro="">
      <xdr:nvCxnSpPr>
        <xdr:cNvPr id="605" name="直線コネクタ 604"/>
        <xdr:cNvCxnSpPr/>
      </xdr:nvCxnSpPr>
      <xdr:spPr>
        <a:xfrm>
          <a:off x="15481300" y="13407972"/>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30505</xdr:rowOff>
    </xdr:from>
    <xdr:to>
      <xdr:col>22</xdr:col>
      <xdr:colOff>365125</xdr:colOff>
      <xdr:row>78</xdr:row>
      <xdr:rowOff>34872</xdr:rowOff>
    </xdr:to>
    <xdr:cxnSp macro="">
      <xdr:nvCxnSpPr>
        <xdr:cNvPr id="608" name="直線コネクタ 607"/>
        <xdr:cNvCxnSpPr/>
      </xdr:nvCxnSpPr>
      <xdr:spPr>
        <a:xfrm>
          <a:off x="14592300" y="1340360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14599</xdr:rowOff>
    </xdr:from>
    <xdr:to>
      <xdr:col>21</xdr:col>
      <xdr:colOff>161925</xdr:colOff>
      <xdr:row>78</xdr:row>
      <xdr:rowOff>30505</xdr:rowOff>
    </xdr:to>
    <xdr:cxnSp macro="">
      <xdr:nvCxnSpPr>
        <xdr:cNvPr id="611" name="直線コネクタ 610"/>
        <xdr:cNvCxnSpPr/>
      </xdr:nvCxnSpPr>
      <xdr:spPr>
        <a:xfrm>
          <a:off x="13703300" y="13387699"/>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5576</xdr:rowOff>
    </xdr:from>
    <xdr:to>
      <xdr:col>19</xdr:col>
      <xdr:colOff>644525</xdr:colOff>
      <xdr:row>78</xdr:row>
      <xdr:rowOff>14599</xdr:rowOff>
    </xdr:to>
    <xdr:cxnSp macro="">
      <xdr:nvCxnSpPr>
        <xdr:cNvPr id="614" name="直線コネクタ 613"/>
        <xdr:cNvCxnSpPr/>
      </xdr:nvCxnSpPr>
      <xdr:spPr>
        <a:xfrm>
          <a:off x="12814300" y="13378676"/>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159660</xdr:rowOff>
    </xdr:from>
    <xdr:to>
      <xdr:col>23</xdr:col>
      <xdr:colOff>568325</xdr:colOff>
      <xdr:row>78</xdr:row>
      <xdr:rowOff>89810</xdr:rowOff>
    </xdr:to>
    <xdr:sp macro="" textlink="">
      <xdr:nvSpPr>
        <xdr:cNvPr id="624" name="円/楕円 623"/>
        <xdr:cNvSpPr/>
      </xdr:nvSpPr>
      <xdr:spPr>
        <a:xfrm>
          <a:off x="16268700" y="133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74587</xdr:rowOff>
    </xdr:from>
    <xdr:ext cx="534377" cy="259045"/>
    <xdr:sp macro="" textlink="">
      <xdr:nvSpPr>
        <xdr:cNvPr id="625" name="公債費該当値テキスト"/>
        <xdr:cNvSpPr txBox="1"/>
      </xdr:nvSpPr>
      <xdr:spPr>
        <a:xfrm>
          <a:off x="16370300" y="132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155522</xdr:rowOff>
    </xdr:from>
    <xdr:to>
      <xdr:col>22</xdr:col>
      <xdr:colOff>415925</xdr:colOff>
      <xdr:row>78</xdr:row>
      <xdr:rowOff>85672</xdr:rowOff>
    </xdr:to>
    <xdr:sp macro="" textlink="">
      <xdr:nvSpPr>
        <xdr:cNvPr id="626" name="円/楕円 625"/>
        <xdr:cNvSpPr/>
      </xdr:nvSpPr>
      <xdr:spPr>
        <a:xfrm>
          <a:off x="15430500" y="133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76799</xdr:rowOff>
    </xdr:from>
    <xdr:ext cx="534377" cy="259045"/>
    <xdr:sp macro="" textlink="">
      <xdr:nvSpPr>
        <xdr:cNvPr id="627" name="テキスト ボックス 626"/>
        <xdr:cNvSpPr txBox="1"/>
      </xdr:nvSpPr>
      <xdr:spPr>
        <a:xfrm>
          <a:off x="15214111" y="1344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151155</xdr:rowOff>
    </xdr:from>
    <xdr:to>
      <xdr:col>21</xdr:col>
      <xdr:colOff>212725</xdr:colOff>
      <xdr:row>78</xdr:row>
      <xdr:rowOff>81305</xdr:rowOff>
    </xdr:to>
    <xdr:sp macro="" textlink="">
      <xdr:nvSpPr>
        <xdr:cNvPr id="628" name="円/楕円 627"/>
        <xdr:cNvSpPr/>
      </xdr:nvSpPr>
      <xdr:spPr>
        <a:xfrm>
          <a:off x="145415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72432</xdr:rowOff>
    </xdr:from>
    <xdr:ext cx="534377" cy="259045"/>
    <xdr:sp macro="" textlink="">
      <xdr:nvSpPr>
        <xdr:cNvPr id="629" name="テキスト ボックス 628"/>
        <xdr:cNvSpPr txBox="1"/>
      </xdr:nvSpPr>
      <xdr:spPr>
        <a:xfrm>
          <a:off x="14325111" y="134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135249</xdr:rowOff>
    </xdr:from>
    <xdr:to>
      <xdr:col>20</xdr:col>
      <xdr:colOff>9525</xdr:colOff>
      <xdr:row>78</xdr:row>
      <xdr:rowOff>65399</xdr:rowOff>
    </xdr:to>
    <xdr:sp macro="" textlink="">
      <xdr:nvSpPr>
        <xdr:cNvPr id="630" name="円/楕円 629"/>
        <xdr:cNvSpPr/>
      </xdr:nvSpPr>
      <xdr:spPr>
        <a:xfrm>
          <a:off x="13652500" y="133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56526</xdr:rowOff>
    </xdr:from>
    <xdr:ext cx="534377" cy="259045"/>
    <xdr:sp macro="" textlink="">
      <xdr:nvSpPr>
        <xdr:cNvPr id="631" name="テキスト ボックス 630"/>
        <xdr:cNvSpPr txBox="1"/>
      </xdr:nvSpPr>
      <xdr:spPr>
        <a:xfrm>
          <a:off x="13436111" y="134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126226</xdr:rowOff>
    </xdr:from>
    <xdr:to>
      <xdr:col>18</xdr:col>
      <xdr:colOff>492125</xdr:colOff>
      <xdr:row>78</xdr:row>
      <xdr:rowOff>56376</xdr:rowOff>
    </xdr:to>
    <xdr:sp macro="" textlink="">
      <xdr:nvSpPr>
        <xdr:cNvPr id="632" name="円/楕円 631"/>
        <xdr:cNvSpPr/>
      </xdr:nvSpPr>
      <xdr:spPr>
        <a:xfrm>
          <a:off x="12763500" y="133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47503</xdr:rowOff>
    </xdr:from>
    <xdr:ext cx="534377" cy="259045"/>
    <xdr:sp macro="" textlink="">
      <xdr:nvSpPr>
        <xdr:cNvPr id="633" name="テキスト ボックス 632"/>
        <xdr:cNvSpPr txBox="1"/>
      </xdr:nvSpPr>
      <xdr:spPr>
        <a:xfrm>
          <a:off x="12547111" y="134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134956</xdr:rowOff>
    </xdr:from>
    <xdr:to>
      <xdr:col>23</xdr:col>
      <xdr:colOff>517525</xdr:colOff>
      <xdr:row>98</xdr:row>
      <xdr:rowOff>136954</xdr:rowOff>
    </xdr:to>
    <xdr:cxnSp macro="">
      <xdr:nvCxnSpPr>
        <xdr:cNvPr id="660" name="直線コネクタ 659"/>
        <xdr:cNvCxnSpPr/>
      </xdr:nvCxnSpPr>
      <xdr:spPr>
        <a:xfrm>
          <a:off x="15481300" y="16937056"/>
          <a:ext cx="8382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105687</xdr:rowOff>
    </xdr:from>
    <xdr:to>
      <xdr:col>22</xdr:col>
      <xdr:colOff>365125</xdr:colOff>
      <xdr:row>98</xdr:row>
      <xdr:rowOff>134956</xdr:rowOff>
    </xdr:to>
    <xdr:cxnSp macro="">
      <xdr:nvCxnSpPr>
        <xdr:cNvPr id="663" name="直線コネクタ 662"/>
        <xdr:cNvCxnSpPr/>
      </xdr:nvCxnSpPr>
      <xdr:spPr>
        <a:xfrm>
          <a:off x="14592300" y="16907787"/>
          <a:ext cx="889000" cy="2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105687</xdr:rowOff>
    </xdr:from>
    <xdr:to>
      <xdr:col>21</xdr:col>
      <xdr:colOff>161925</xdr:colOff>
      <xdr:row>98</xdr:row>
      <xdr:rowOff>123481</xdr:rowOff>
    </xdr:to>
    <xdr:cxnSp macro="">
      <xdr:nvCxnSpPr>
        <xdr:cNvPr id="666" name="直線コネクタ 665"/>
        <xdr:cNvCxnSpPr/>
      </xdr:nvCxnSpPr>
      <xdr:spPr>
        <a:xfrm flipV="1">
          <a:off x="13703300" y="16907787"/>
          <a:ext cx="889000" cy="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73878</xdr:rowOff>
    </xdr:from>
    <xdr:to>
      <xdr:col>19</xdr:col>
      <xdr:colOff>644525</xdr:colOff>
      <xdr:row>98</xdr:row>
      <xdr:rowOff>123481</xdr:rowOff>
    </xdr:to>
    <xdr:cxnSp macro="">
      <xdr:nvCxnSpPr>
        <xdr:cNvPr id="669" name="直線コネクタ 668"/>
        <xdr:cNvCxnSpPr/>
      </xdr:nvCxnSpPr>
      <xdr:spPr>
        <a:xfrm>
          <a:off x="12814300" y="16875978"/>
          <a:ext cx="889000" cy="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86154</xdr:rowOff>
    </xdr:from>
    <xdr:to>
      <xdr:col>23</xdr:col>
      <xdr:colOff>568325</xdr:colOff>
      <xdr:row>99</xdr:row>
      <xdr:rowOff>16304</xdr:rowOff>
    </xdr:to>
    <xdr:sp macro="" textlink="">
      <xdr:nvSpPr>
        <xdr:cNvPr id="679" name="円/楕円 678"/>
        <xdr:cNvSpPr/>
      </xdr:nvSpPr>
      <xdr:spPr>
        <a:xfrm>
          <a:off x="16268700" y="168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469744" cy="259045"/>
    <xdr:sp macro="" textlink="">
      <xdr:nvSpPr>
        <xdr:cNvPr id="680" name="積立金該当値テキスト"/>
        <xdr:cNvSpPr txBox="1"/>
      </xdr:nvSpPr>
      <xdr:spPr>
        <a:xfrm>
          <a:off x="16370300" y="168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84156</xdr:rowOff>
    </xdr:from>
    <xdr:to>
      <xdr:col>22</xdr:col>
      <xdr:colOff>415925</xdr:colOff>
      <xdr:row>99</xdr:row>
      <xdr:rowOff>14306</xdr:rowOff>
    </xdr:to>
    <xdr:sp macro="" textlink="">
      <xdr:nvSpPr>
        <xdr:cNvPr id="681" name="円/楕円 680"/>
        <xdr:cNvSpPr/>
      </xdr:nvSpPr>
      <xdr:spPr>
        <a:xfrm>
          <a:off x="15430500" y="168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5433</xdr:rowOff>
    </xdr:from>
    <xdr:ext cx="469744" cy="259045"/>
    <xdr:sp macro="" textlink="">
      <xdr:nvSpPr>
        <xdr:cNvPr id="682" name="テキスト ボックス 681"/>
        <xdr:cNvSpPr txBox="1"/>
      </xdr:nvSpPr>
      <xdr:spPr>
        <a:xfrm>
          <a:off x="15246427" y="1697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54887</xdr:rowOff>
    </xdr:from>
    <xdr:to>
      <xdr:col>21</xdr:col>
      <xdr:colOff>212725</xdr:colOff>
      <xdr:row>98</xdr:row>
      <xdr:rowOff>156487</xdr:rowOff>
    </xdr:to>
    <xdr:sp macro="" textlink="">
      <xdr:nvSpPr>
        <xdr:cNvPr id="683" name="円/楕円 682"/>
        <xdr:cNvSpPr/>
      </xdr:nvSpPr>
      <xdr:spPr>
        <a:xfrm>
          <a:off x="14541500" y="168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147614</xdr:rowOff>
    </xdr:from>
    <xdr:ext cx="534377" cy="259045"/>
    <xdr:sp macro="" textlink="">
      <xdr:nvSpPr>
        <xdr:cNvPr id="684" name="テキスト ボックス 683"/>
        <xdr:cNvSpPr txBox="1"/>
      </xdr:nvSpPr>
      <xdr:spPr>
        <a:xfrm>
          <a:off x="14325111" y="169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72681</xdr:rowOff>
    </xdr:from>
    <xdr:to>
      <xdr:col>20</xdr:col>
      <xdr:colOff>9525</xdr:colOff>
      <xdr:row>99</xdr:row>
      <xdr:rowOff>2831</xdr:rowOff>
    </xdr:to>
    <xdr:sp macro="" textlink="">
      <xdr:nvSpPr>
        <xdr:cNvPr id="685" name="円/楕円 684"/>
        <xdr:cNvSpPr/>
      </xdr:nvSpPr>
      <xdr:spPr>
        <a:xfrm>
          <a:off x="13652500" y="168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165408</xdr:rowOff>
    </xdr:from>
    <xdr:ext cx="469744" cy="259045"/>
    <xdr:sp macro="" textlink="">
      <xdr:nvSpPr>
        <xdr:cNvPr id="686" name="テキスト ボックス 685"/>
        <xdr:cNvSpPr txBox="1"/>
      </xdr:nvSpPr>
      <xdr:spPr>
        <a:xfrm>
          <a:off x="13468427" y="1696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23078</xdr:rowOff>
    </xdr:from>
    <xdr:to>
      <xdr:col>18</xdr:col>
      <xdr:colOff>492125</xdr:colOff>
      <xdr:row>98</xdr:row>
      <xdr:rowOff>124678</xdr:rowOff>
    </xdr:to>
    <xdr:sp macro="" textlink="">
      <xdr:nvSpPr>
        <xdr:cNvPr id="687" name="円/楕円 686"/>
        <xdr:cNvSpPr/>
      </xdr:nvSpPr>
      <xdr:spPr>
        <a:xfrm>
          <a:off x="12763500" y="168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141205</xdr:rowOff>
    </xdr:from>
    <xdr:ext cx="534377" cy="259045"/>
    <xdr:sp macro="" textlink="">
      <xdr:nvSpPr>
        <xdr:cNvPr id="688" name="テキスト ボックス 687"/>
        <xdr:cNvSpPr txBox="1"/>
      </xdr:nvSpPr>
      <xdr:spPr>
        <a:xfrm>
          <a:off x="12547111" y="166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58730</xdr:rowOff>
    </xdr:from>
    <xdr:to>
      <xdr:col>29</xdr:col>
      <xdr:colOff>517525</xdr:colOff>
      <xdr:row>38</xdr:row>
      <xdr:rowOff>139700</xdr:rowOff>
    </xdr:to>
    <xdr:cxnSp macro="">
      <xdr:nvCxnSpPr>
        <xdr:cNvPr id="721" name="直線コネクタ 720"/>
        <xdr:cNvCxnSpPr/>
      </xdr:nvCxnSpPr>
      <xdr:spPr>
        <a:xfrm>
          <a:off x="19545300" y="6573830"/>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104770</xdr:rowOff>
    </xdr:from>
    <xdr:to>
      <xdr:col>28</xdr:col>
      <xdr:colOff>314325</xdr:colOff>
      <xdr:row>38</xdr:row>
      <xdr:rowOff>58730</xdr:rowOff>
    </xdr:to>
    <xdr:cxnSp macro="">
      <xdr:nvCxnSpPr>
        <xdr:cNvPr id="724" name="直線コネクタ 723"/>
        <xdr:cNvCxnSpPr/>
      </xdr:nvCxnSpPr>
      <xdr:spPr>
        <a:xfrm>
          <a:off x="18656300" y="6276970"/>
          <a:ext cx="889000" cy="29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7930</xdr:rowOff>
    </xdr:from>
    <xdr:to>
      <xdr:col>28</xdr:col>
      <xdr:colOff>365125</xdr:colOff>
      <xdr:row>38</xdr:row>
      <xdr:rowOff>109530</xdr:rowOff>
    </xdr:to>
    <xdr:sp macro="" textlink="">
      <xdr:nvSpPr>
        <xdr:cNvPr id="740" name="円/楕円 739"/>
        <xdr:cNvSpPr/>
      </xdr:nvSpPr>
      <xdr:spPr>
        <a:xfrm>
          <a:off x="19494500" y="65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126057</xdr:rowOff>
    </xdr:from>
    <xdr:ext cx="469744" cy="259045"/>
    <xdr:sp macro="" textlink="">
      <xdr:nvSpPr>
        <xdr:cNvPr id="741" name="テキスト ボックス 740"/>
        <xdr:cNvSpPr txBox="1"/>
      </xdr:nvSpPr>
      <xdr:spPr>
        <a:xfrm>
          <a:off x="19310427" y="62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53970</xdr:rowOff>
    </xdr:from>
    <xdr:to>
      <xdr:col>27</xdr:col>
      <xdr:colOff>161925</xdr:colOff>
      <xdr:row>36</xdr:row>
      <xdr:rowOff>155570</xdr:rowOff>
    </xdr:to>
    <xdr:sp macro="" textlink="">
      <xdr:nvSpPr>
        <xdr:cNvPr id="742" name="円/楕円 741"/>
        <xdr:cNvSpPr/>
      </xdr:nvSpPr>
      <xdr:spPr>
        <a:xfrm>
          <a:off x="18605500" y="62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647</xdr:rowOff>
    </xdr:from>
    <xdr:ext cx="469744" cy="259045"/>
    <xdr:sp macro="" textlink="">
      <xdr:nvSpPr>
        <xdr:cNvPr id="743" name="テキスト ボックス 742"/>
        <xdr:cNvSpPr txBox="1"/>
      </xdr:nvSpPr>
      <xdr:spPr>
        <a:xfrm>
          <a:off x="18421427" y="600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24485</xdr:rowOff>
    </xdr:from>
    <xdr:to>
      <xdr:col>32</xdr:col>
      <xdr:colOff>187325</xdr:colOff>
      <xdr:row>59</xdr:row>
      <xdr:rowOff>24676</xdr:rowOff>
    </xdr:to>
    <xdr:cxnSp macro="">
      <xdr:nvCxnSpPr>
        <xdr:cNvPr id="772" name="直線コネクタ 771"/>
        <xdr:cNvCxnSpPr/>
      </xdr:nvCxnSpPr>
      <xdr:spPr>
        <a:xfrm flipV="1">
          <a:off x="21323300" y="10140035"/>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24676</xdr:rowOff>
    </xdr:from>
    <xdr:to>
      <xdr:col>31</xdr:col>
      <xdr:colOff>34925</xdr:colOff>
      <xdr:row>59</xdr:row>
      <xdr:rowOff>24829</xdr:rowOff>
    </xdr:to>
    <xdr:cxnSp macro="">
      <xdr:nvCxnSpPr>
        <xdr:cNvPr id="775" name="直線コネクタ 774"/>
        <xdr:cNvCxnSpPr/>
      </xdr:nvCxnSpPr>
      <xdr:spPr>
        <a:xfrm flipV="1">
          <a:off x="20434300" y="1014022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24829</xdr:rowOff>
    </xdr:from>
    <xdr:to>
      <xdr:col>29</xdr:col>
      <xdr:colOff>517525</xdr:colOff>
      <xdr:row>59</xdr:row>
      <xdr:rowOff>24905</xdr:rowOff>
    </xdr:to>
    <xdr:cxnSp macro="">
      <xdr:nvCxnSpPr>
        <xdr:cNvPr id="778" name="直線コネクタ 777"/>
        <xdr:cNvCxnSpPr/>
      </xdr:nvCxnSpPr>
      <xdr:spPr>
        <a:xfrm flipV="1">
          <a:off x="19545300" y="1014037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24905</xdr:rowOff>
    </xdr:from>
    <xdr:to>
      <xdr:col>28</xdr:col>
      <xdr:colOff>314325</xdr:colOff>
      <xdr:row>59</xdr:row>
      <xdr:rowOff>24924</xdr:rowOff>
    </xdr:to>
    <xdr:cxnSp macro="">
      <xdr:nvCxnSpPr>
        <xdr:cNvPr id="781" name="直線コネクタ 780"/>
        <xdr:cNvCxnSpPr/>
      </xdr:nvCxnSpPr>
      <xdr:spPr>
        <a:xfrm flipV="1">
          <a:off x="18656300" y="1014045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145135</xdr:rowOff>
    </xdr:from>
    <xdr:to>
      <xdr:col>32</xdr:col>
      <xdr:colOff>238125</xdr:colOff>
      <xdr:row>59</xdr:row>
      <xdr:rowOff>75285</xdr:rowOff>
    </xdr:to>
    <xdr:sp macro="" textlink="">
      <xdr:nvSpPr>
        <xdr:cNvPr id="791" name="円/楕円 790"/>
        <xdr:cNvSpPr/>
      </xdr:nvSpPr>
      <xdr:spPr>
        <a:xfrm>
          <a:off x="22110700" y="100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60062</xdr:rowOff>
    </xdr:from>
    <xdr:ext cx="469744" cy="259045"/>
    <xdr:sp macro="" textlink="">
      <xdr:nvSpPr>
        <xdr:cNvPr id="792" name="貸付金該当値テキスト"/>
        <xdr:cNvSpPr txBox="1"/>
      </xdr:nvSpPr>
      <xdr:spPr>
        <a:xfrm>
          <a:off x="22212300" y="1000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145326</xdr:rowOff>
    </xdr:from>
    <xdr:to>
      <xdr:col>31</xdr:col>
      <xdr:colOff>85725</xdr:colOff>
      <xdr:row>59</xdr:row>
      <xdr:rowOff>75476</xdr:rowOff>
    </xdr:to>
    <xdr:sp macro="" textlink="">
      <xdr:nvSpPr>
        <xdr:cNvPr id="793" name="円/楕円 792"/>
        <xdr:cNvSpPr/>
      </xdr:nvSpPr>
      <xdr:spPr>
        <a:xfrm>
          <a:off x="21272500" y="10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66603</xdr:rowOff>
    </xdr:from>
    <xdr:ext cx="469744" cy="259045"/>
    <xdr:sp macro="" textlink="">
      <xdr:nvSpPr>
        <xdr:cNvPr id="794" name="テキスト ボックス 793"/>
        <xdr:cNvSpPr txBox="1"/>
      </xdr:nvSpPr>
      <xdr:spPr>
        <a:xfrm>
          <a:off x="21088427" y="1018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145479</xdr:rowOff>
    </xdr:from>
    <xdr:to>
      <xdr:col>29</xdr:col>
      <xdr:colOff>568325</xdr:colOff>
      <xdr:row>59</xdr:row>
      <xdr:rowOff>75629</xdr:rowOff>
    </xdr:to>
    <xdr:sp macro="" textlink="">
      <xdr:nvSpPr>
        <xdr:cNvPr id="795" name="円/楕円 794"/>
        <xdr:cNvSpPr/>
      </xdr:nvSpPr>
      <xdr:spPr>
        <a:xfrm>
          <a:off x="20383500" y="10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66756</xdr:rowOff>
    </xdr:from>
    <xdr:ext cx="469744" cy="259045"/>
    <xdr:sp macro="" textlink="">
      <xdr:nvSpPr>
        <xdr:cNvPr id="796" name="テキスト ボックス 795"/>
        <xdr:cNvSpPr txBox="1"/>
      </xdr:nvSpPr>
      <xdr:spPr>
        <a:xfrm>
          <a:off x="20199427" y="1018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145555</xdr:rowOff>
    </xdr:from>
    <xdr:to>
      <xdr:col>28</xdr:col>
      <xdr:colOff>365125</xdr:colOff>
      <xdr:row>59</xdr:row>
      <xdr:rowOff>75705</xdr:rowOff>
    </xdr:to>
    <xdr:sp macro="" textlink="">
      <xdr:nvSpPr>
        <xdr:cNvPr id="797" name="円/楕円 796"/>
        <xdr:cNvSpPr/>
      </xdr:nvSpPr>
      <xdr:spPr>
        <a:xfrm>
          <a:off x="19494500" y="100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66832</xdr:rowOff>
    </xdr:from>
    <xdr:ext cx="469744" cy="259045"/>
    <xdr:sp macro="" textlink="">
      <xdr:nvSpPr>
        <xdr:cNvPr id="798" name="テキスト ボックス 797"/>
        <xdr:cNvSpPr txBox="1"/>
      </xdr:nvSpPr>
      <xdr:spPr>
        <a:xfrm>
          <a:off x="19310427" y="1018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145574</xdr:rowOff>
    </xdr:from>
    <xdr:to>
      <xdr:col>27</xdr:col>
      <xdr:colOff>161925</xdr:colOff>
      <xdr:row>59</xdr:row>
      <xdr:rowOff>75724</xdr:rowOff>
    </xdr:to>
    <xdr:sp macro="" textlink="">
      <xdr:nvSpPr>
        <xdr:cNvPr id="799" name="円/楕円 798"/>
        <xdr:cNvSpPr/>
      </xdr:nvSpPr>
      <xdr:spPr>
        <a:xfrm>
          <a:off x="18605500" y="100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66851</xdr:rowOff>
    </xdr:from>
    <xdr:ext cx="469744" cy="259045"/>
    <xdr:sp macro="" textlink="">
      <xdr:nvSpPr>
        <xdr:cNvPr id="800" name="テキスト ボックス 799"/>
        <xdr:cNvSpPr txBox="1"/>
      </xdr:nvSpPr>
      <xdr:spPr>
        <a:xfrm>
          <a:off x="18421427" y="101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111239</xdr:rowOff>
    </xdr:from>
    <xdr:to>
      <xdr:col>32</xdr:col>
      <xdr:colOff>187325</xdr:colOff>
      <xdr:row>75</xdr:row>
      <xdr:rowOff>136023</xdr:rowOff>
    </xdr:to>
    <xdr:cxnSp macro="">
      <xdr:nvCxnSpPr>
        <xdr:cNvPr id="830" name="直線コネクタ 829"/>
        <xdr:cNvCxnSpPr/>
      </xdr:nvCxnSpPr>
      <xdr:spPr>
        <a:xfrm flipV="1">
          <a:off x="21323300" y="12798539"/>
          <a:ext cx="838200" cy="19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98781</xdr:rowOff>
    </xdr:from>
    <xdr:to>
      <xdr:col>31</xdr:col>
      <xdr:colOff>34925</xdr:colOff>
      <xdr:row>75</xdr:row>
      <xdr:rowOff>136023</xdr:rowOff>
    </xdr:to>
    <xdr:cxnSp macro="">
      <xdr:nvCxnSpPr>
        <xdr:cNvPr id="833" name="直線コネクタ 832"/>
        <xdr:cNvCxnSpPr/>
      </xdr:nvCxnSpPr>
      <xdr:spPr>
        <a:xfrm>
          <a:off x="20434300" y="12786081"/>
          <a:ext cx="889000" cy="20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98781</xdr:rowOff>
    </xdr:from>
    <xdr:to>
      <xdr:col>29</xdr:col>
      <xdr:colOff>517525</xdr:colOff>
      <xdr:row>74</xdr:row>
      <xdr:rowOff>137795</xdr:rowOff>
    </xdr:to>
    <xdr:cxnSp macro="">
      <xdr:nvCxnSpPr>
        <xdr:cNvPr id="836" name="直線コネクタ 835"/>
        <xdr:cNvCxnSpPr/>
      </xdr:nvCxnSpPr>
      <xdr:spPr>
        <a:xfrm flipV="1">
          <a:off x="19545300" y="12786081"/>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137795</xdr:rowOff>
    </xdr:from>
    <xdr:to>
      <xdr:col>28</xdr:col>
      <xdr:colOff>314325</xdr:colOff>
      <xdr:row>75</xdr:row>
      <xdr:rowOff>29876</xdr:rowOff>
    </xdr:to>
    <xdr:cxnSp macro="">
      <xdr:nvCxnSpPr>
        <xdr:cNvPr id="839" name="直線コネクタ 838"/>
        <xdr:cNvCxnSpPr/>
      </xdr:nvCxnSpPr>
      <xdr:spPr>
        <a:xfrm flipV="1">
          <a:off x="18656300" y="12825095"/>
          <a:ext cx="889000" cy="6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60439</xdr:rowOff>
    </xdr:from>
    <xdr:to>
      <xdr:col>32</xdr:col>
      <xdr:colOff>238125</xdr:colOff>
      <xdr:row>74</xdr:row>
      <xdr:rowOff>162039</xdr:rowOff>
    </xdr:to>
    <xdr:sp macro="" textlink="">
      <xdr:nvSpPr>
        <xdr:cNvPr id="849" name="円/楕円 848"/>
        <xdr:cNvSpPr/>
      </xdr:nvSpPr>
      <xdr:spPr>
        <a:xfrm>
          <a:off x="22110700" y="127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38866</xdr:rowOff>
    </xdr:from>
    <xdr:ext cx="534377" cy="259045"/>
    <xdr:sp macro="" textlink="">
      <xdr:nvSpPr>
        <xdr:cNvPr id="850" name="繰出金該当値テキスト"/>
        <xdr:cNvSpPr txBox="1"/>
      </xdr:nvSpPr>
      <xdr:spPr>
        <a:xfrm>
          <a:off x="22212300" y="127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61,494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85223</xdr:rowOff>
    </xdr:from>
    <xdr:to>
      <xdr:col>31</xdr:col>
      <xdr:colOff>85725</xdr:colOff>
      <xdr:row>76</xdr:row>
      <xdr:rowOff>15373</xdr:rowOff>
    </xdr:to>
    <xdr:sp macro="" textlink="">
      <xdr:nvSpPr>
        <xdr:cNvPr id="851" name="円/楕円 850"/>
        <xdr:cNvSpPr/>
      </xdr:nvSpPr>
      <xdr:spPr>
        <a:xfrm>
          <a:off x="21272500" y="129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6500</xdr:rowOff>
    </xdr:from>
    <xdr:ext cx="534377" cy="259045"/>
    <xdr:sp macro="" textlink="">
      <xdr:nvSpPr>
        <xdr:cNvPr id="852" name="テキスト ボックス 851"/>
        <xdr:cNvSpPr txBox="1"/>
      </xdr:nvSpPr>
      <xdr:spPr>
        <a:xfrm>
          <a:off x="21056111" y="130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47981</xdr:rowOff>
    </xdr:from>
    <xdr:to>
      <xdr:col>29</xdr:col>
      <xdr:colOff>568325</xdr:colOff>
      <xdr:row>74</xdr:row>
      <xdr:rowOff>149581</xdr:rowOff>
    </xdr:to>
    <xdr:sp macro="" textlink="">
      <xdr:nvSpPr>
        <xdr:cNvPr id="853" name="円/楕円 852"/>
        <xdr:cNvSpPr/>
      </xdr:nvSpPr>
      <xdr:spPr>
        <a:xfrm>
          <a:off x="20383500" y="127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166108</xdr:rowOff>
    </xdr:from>
    <xdr:ext cx="534377" cy="259045"/>
    <xdr:sp macro="" textlink="">
      <xdr:nvSpPr>
        <xdr:cNvPr id="854" name="テキスト ボックス 853"/>
        <xdr:cNvSpPr txBox="1"/>
      </xdr:nvSpPr>
      <xdr:spPr>
        <a:xfrm>
          <a:off x="20167111" y="125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86995</xdr:rowOff>
    </xdr:from>
    <xdr:to>
      <xdr:col>28</xdr:col>
      <xdr:colOff>365125</xdr:colOff>
      <xdr:row>75</xdr:row>
      <xdr:rowOff>17145</xdr:rowOff>
    </xdr:to>
    <xdr:sp macro="" textlink="">
      <xdr:nvSpPr>
        <xdr:cNvPr id="855" name="円/楕円 854"/>
        <xdr:cNvSpPr/>
      </xdr:nvSpPr>
      <xdr:spPr>
        <a:xfrm>
          <a:off x="19494500" y="127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33672</xdr:rowOff>
    </xdr:from>
    <xdr:ext cx="534377" cy="259045"/>
    <xdr:sp macro="" textlink="">
      <xdr:nvSpPr>
        <xdr:cNvPr id="856" name="テキスト ボックス 855"/>
        <xdr:cNvSpPr txBox="1"/>
      </xdr:nvSpPr>
      <xdr:spPr>
        <a:xfrm>
          <a:off x="19278111" y="1254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150526</xdr:rowOff>
    </xdr:from>
    <xdr:to>
      <xdr:col>27</xdr:col>
      <xdr:colOff>161925</xdr:colOff>
      <xdr:row>75</xdr:row>
      <xdr:rowOff>80676</xdr:rowOff>
    </xdr:to>
    <xdr:sp macro="" textlink="">
      <xdr:nvSpPr>
        <xdr:cNvPr id="857" name="円/楕円 856"/>
        <xdr:cNvSpPr/>
      </xdr:nvSpPr>
      <xdr:spPr>
        <a:xfrm>
          <a:off x="18605500" y="128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97203</xdr:rowOff>
    </xdr:from>
    <xdr:ext cx="534377" cy="259045"/>
    <xdr:sp macro="" textlink="">
      <xdr:nvSpPr>
        <xdr:cNvPr id="858" name="テキスト ボックス 857"/>
        <xdr:cNvSpPr txBox="1"/>
      </xdr:nvSpPr>
      <xdr:spPr>
        <a:xfrm>
          <a:off x="18389111" y="126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485,929</a:t>
          </a:r>
          <a:r>
            <a:rPr kumimoji="1" lang="ja-JP" altLang="ja-JP" sz="1200">
              <a:solidFill>
                <a:schemeClr val="dk1"/>
              </a:solidFill>
              <a:effectLst/>
              <a:latin typeface="+mn-lt"/>
              <a:ea typeface="+mn-ea"/>
              <a:cs typeface="+mn-cs"/>
            </a:rPr>
            <a:t>円となっている。普通建設事業費は住民一人当たり</a:t>
          </a:r>
          <a:r>
            <a:rPr kumimoji="1" lang="en-US" altLang="ja-JP" sz="1200">
              <a:solidFill>
                <a:schemeClr val="dk1"/>
              </a:solidFill>
              <a:effectLst/>
              <a:latin typeface="+mn-lt"/>
              <a:ea typeface="+mn-ea"/>
              <a:cs typeface="+mn-cs"/>
            </a:rPr>
            <a:t>98,280</a:t>
          </a:r>
          <a:r>
            <a:rPr kumimoji="1" lang="ja-JP" altLang="ja-JP" sz="1200">
              <a:solidFill>
                <a:schemeClr val="dk1"/>
              </a:solidFill>
              <a:effectLst/>
              <a:latin typeface="+mn-lt"/>
              <a:ea typeface="+mn-ea"/>
              <a:cs typeface="+mn-cs"/>
            </a:rPr>
            <a:t>円で、類似団体と比較して一人当たりコストが高い状況となっている。これは、新市建設計画に定める大型施設整備事業実施に伴うものであり、前年度決算と比較すると</a:t>
          </a:r>
          <a:r>
            <a:rPr kumimoji="1" lang="en-US" altLang="ja-JP" sz="1200">
              <a:solidFill>
                <a:schemeClr val="dk1"/>
              </a:solidFill>
              <a:effectLst/>
              <a:latin typeface="+mn-lt"/>
              <a:ea typeface="+mn-ea"/>
              <a:cs typeface="+mn-cs"/>
            </a:rPr>
            <a:t>59.0</a:t>
          </a:r>
          <a:r>
            <a:rPr kumimoji="1" lang="ja-JP" altLang="ja-JP" sz="1200">
              <a:solidFill>
                <a:schemeClr val="dk1"/>
              </a:solidFill>
              <a:effectLst/>
              <a:latin typeface="+mn-lt"/>
              <a:ea typeface="+mn-ea"/>
              <a:cs typeface="+mn-cs"/>
            </a:rPr>
            <a:t>％増となっている。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今後本庁舎建設に加えて図書館・文化ホール等建設も予定されており、さらに事業費が増加する見込みのため、それ以外の</a:t>
          </a:r>
          <a:r>
            <a:rPr kumimoji="1" lang="ja-JP" altLang="en-US" sz="1200">
              <a:solidFill>
                <a:schemeClr val="dk1"/>
              </a:solidFill>
              <a:effectLst/>
              <a:latin typeface="+mn-lt"/>
              <a:ea typeface="+mn-ea"/>
              <a:cs typeface="+mn-cs"/>
            </a:rPr>
            <a:t>建設工事等</a:t>
          </a:r>
          <a:r>
            <a:rPr kumimoji="1" lang="ja-JP" altLang="ja-JP" sz="1200">
              <a:solidFill>
                <a:schemeClr val="dk1"/>
              </a:solidFill>
              <a:effectLst/>
              <a:latin typeface="+mn-lt"/>
              <a:ea typeface="+mn-ea"/>
              <a:cs typeface="+mn-cs"/>
            </a:rPr>
            <a:t>については、公共施設等総合管理計画に基づき、事業の取捨選択を徹底していくことで、事業費の</a:t>
          </a:r>
          <a:r>
            <a:rPr kumimoji="1" lang="ja-JP" altLang="en-US" sz="1200">
              <a:solidFill>
                <a:schemeClr val="dk1"/>
              </a:solidFill>
              <a:effectLst/>
              <a:latin typeface="+mn-lt"/>
              <a:ea typeface="+mn-ea"/>
              <a:cs typeface="+mn-cs"/>
            </a:rPr>
            <a:t>抑制</a:t>
          </a:r>
          <a:r>
            <a:rPr kumimoji="1" lang="ja-JP" altLang="ja-JP" sz="1200">
              <a:solidFill>
                <a:schemeClr val="dk1"/>
              </a:solidFill>
              <a:effectLst/>
              <a:latin typeface="+mn-lt"/>
              <a:ea typeface="+mn-ea"/>
              <a:cs typeface="+mn-cs"/>
            </a:rPr>
            <a:t>を目指すこととする。</a:t>
          </a:r>
          <a:endParaRPr lang="ja-JP" altLang="ja-JP" sz="1200">
            <a:effectLst/>
          </a:endParaRPr>
        </a:p>
        <a:p>
          <a:r>
            <a:rPr lang="ja-JP" altLang="en-US" sz="1200">
              <a:solidFill>
                <a:schemeClr val="dk1"/>
              </a:solidFill>
              <a:effectLst/>
              <a:latin typeface="+mn-ea"/>
              <a:ea typeface="+mn-ea"/>
              <a:cs typeface="+mn-cs"/>
            </a:rPr>
            <a:t>補助費等については</a:t>
          </a:r>
          <a:r>
            <a:rPr lang="en-US" altLang="ja-JP" sz="1200">
              <a:solidFill>
                <a:schemeClr val="dk1"/>
              </a:solidFill>
              <a:effectLst/>
              <a:latin typeface="+mn-ea"/>
              <a:ea typeface="+mn-ea"/>
              <a:cs typeface="+mn-cs"/>
            </a:rPr>
            <a:t>70,325</a:t>
          </a:r>
          <a:r>
            <a:rPr lang="ja-JP" altLang="en-US" sz="1200">
              <a:solidFill>
                <a:schemeClr val="dk1"/>
              </a:solidFill>
              <a:effectLst/>
              <a:latin typeface="+mn-ea"/>
              <a:ea typeface="+mn-ea"/>
              <a:cs typeface="+mn-cs"/>
            </a:rPr>
            <a:t>円で類似団体と比較して高い状況となっている。今後は補助金交付の適正性の精査を徹底し、見直し及び廃止を行うとともに、一部事務組合についても抑制に努める。</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積立金については一人当たり</a:t>
          </a:r>
          <a:r>
            <a:rPr lang="en-US" altLang="ja-JP" sz="1200">
              <a:solidFill>
                <a:schemeClr val="dk1"/>
              </a:solidFill>
              <a:effectLst/>
              <a:latin typeface="+mn-ea"/>
              <a:ea typeface="+mn-ea"/>
              <a:cs typeface="+mn-cs"/>
            </a:rPr>
            <a:t>1,201</a:t>
          </a:r>
          <a:r>
            <a:rPr lang="ja-JP" altLang="en-US" sz="1200">
              <a:solidFill>
                <a:schemeClr val="dk1"/>
              </a:solidFill>
              <a:effectLst/>
              <a:latin typeface="+mn-ea"/>
              <a:ea typeface="+mn-ea"/>
              <a:cs typeface="+mn-cs"/>
            </a:rPr>
            <a:t>円と、類似団体と比較して大幅に低い状況にある。</a:t>
          </a:r>
          <a:r>
            <a:rPr lang="ja-JP" altLang="ja-JP" sz="1200">
              <a:solidFill>
                <a:schemeClr val="dk1"/>
              </a:solidFill>
              <a:effectLst/>
              <a:latin typeface="+mn-lt"/>
              <a:ea typeface="+mn-ea"/>
              <a:cs typeface="+mn-cs"/>
            </a:rPr>
            <a:t>普通交付税の合併算定替の縮減</a:t>
          </a:r>
          <a:r>
            <a:rPr lang="ja-JP" altLang="en-US" sz="1200">
              <a:solidFill>
                <a:schemeClr val="dk1"/>
              </a:solidFill>
              <a:effectLst/>
              <a:latin typeface="+mn-lt"/>
              <a:ea typeface="+mn-ea"/>
              <a:cs typeface="+mn-cs"/>
            </a:rPr>
            <a:t>を視野に入れ、</a:t>
          </a:r>
          <a:r>
            <a:rPr lang="ja-JP" altLang="en-US" sz="1200">
              <a:solidFill>
                <a:schemeClr val="dk1"/>
              </a:solidFill>
              <a:effectLst/>
              <a:latin typeface="+mn-ea"/>
              <a:ea typeface="+mn-ea"/>
              <a:cs typeface="+mn-cs"/>
            </a:rPr>
            <a:t>今後は歳出全般の圧縮に努め、財政調整基金の現状維持、さらには積立を目標に健全な財政運営を図る。</a:t>
          </a:r>
          <a:endParaRPr lang="ja-JP" altLang="ja-JP" sz="12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67310</xdr:rowOff>
    </xdr:from>
    <xdr:to>
      <xdr:col>6</xdr:col>
      <xdr:colOff>511175</xdr:colOff>
      <xdr:row>36</xdr:row>
      <xdr:rowOff>81978</xdr:rowOff>
    </xdr:to>
    <xdr:cxnSp macro="">
      <xdr:nvCxnSpPr>
        <xdr:cNvPr id="61" name="直線コネクタ 60"/>
        <xdr:cNvCxnSpPr/>
      </xdr:nvCxnSpPr>
      <xdr:spPr>
        <a:xfrm flipV="1">
          <a:off x="3797300" y="6239510"/>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81978</xdr:rowOff>
    </xdr:from>
    <xdr:to>
      <xdr:col>5</xdr:col>
      <xdr:colOff>358775</xdr:colOff>
      <xdr:row>36</xdr:row>
      <xdr:rowOff>99123</xdr:rowOff>
    </xdr:to>
    <xdr:cxnSp macro="">
      <xdr:nvCxnSpPr>
        <xdr:cNvPr id="64" name="直線コネクタ 63"/>
        <xdr:cNvCxnSpPr/>
      </xdr:nvCxnSpPr>
      <xdr:spPr>
        <a:xfrm flipV="1">
          <a:off x="2908300" y="625417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157226</xdr:rowOff>
    </xdr:from>
    <xdr:to>
      <xdr:col>4</xdr:col>
      <xdr:colOff>155575</xdr:colOff>
      <xdr:row>36</xdr:row>
      <xdr:rowOff>99123</xdr:rowOff>
    </xdr:to>
    <xdr:cxnSp macro="">
      <xdr:nvCxnSpPr>
        <xdr:cNvPr id="67" name="直線コネクタ 66"/>
        <xdr:cNvCxnSpPr/>
      </xdr:nvCxnSpPr>
      <xdr:spPr>
        <a:xfrm>
          <a:off x="2019300" y="6157976"/>
          <a:ext cx="8890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43116</xdr:rowOff>
    </xdr:from>
    <xdr:to>
      <xdr:col>2</xdr:col>
      <xdr:colOff>638175</xdr:colOff>
      <xdr:row>35</xdr:row>
      <xdr:rowOff>157226</xdr:rowOff>
    </xdr:to>
    <xdr:cxnSp macro="">
      <xdr:nvCxnSpPr>
        <xdr:cNvPr id="70" name="直線コネクタ 69"/>
        <xdr:cNvCxnSpPr/>
      </xdr:nvCxnSpPr>
      <xdr:spPr>
        <a:xfrm>
          <a:off x="1130300" y="6043866"/>
          <a:ext cx="8890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16510</xdr:rowOff>
    </xdr:from>
    <xdr:to>
      <xdr:col>6</xdr:col>
      <xdr:colOff>561975</xdr:colOff>
      <xdr:row>36</xdr:row>
      <xdr:rowOff>118110</xdr:rowOff>
    </xdr:to>
    <xdr:sp macro="" textlink="">
      <xdr:nvSpPr>
        <xdr:cNvPr id="80" name="円/楕円 79"/>
        <xdr:cNvSpPr/>
      </xdr:nvSpPr>
      <xdr:spPr>
        <a:xfrm>
          <a:off x="4584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166387</xdr:rowOff>
    </xdr:from>
    <xdr:ext cx="469744" cy="259045"/>
    <xdr:sp macro="" textlink="">
      <xdr:nvSpPr>
        <xdr:cNvPr id="81" name="議会費該当値テキスト"/>
        <xdr:cNvSpPr txBox="1"/>
      </xdr:nvSpPr>
      <xdr:spPr>
        <a:xfrm>
          <a:off x="4686300"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31178</xdr:rowOff>
    </xdr:from>
    <xdr:to>
      <xdr:col>5</xdr:col>
      <xdr:colOff>409575</xdr:colOff>
      <xdr:row>36</xdr:row>
      <xdr:rowOff>132778</xdr:rowOff>
    </xdr:to>
    <xdr:sp macro="" textlink="">
      <xdr:nvSpPr>
        <xdr:cNvPr id="82" name="円/楕円 81"/>
        <xdr:cNvSpPr/>
      </xdr:nvSpPr>
      <xdr:spPr>
        <a:xfrm>
          <a:off x="3746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123905</xdr:rowOff>
    </xdr:from>
    <xdr:ext cx="469744" cy="259045"/>
    <xdr:sp macro="" textlink="">
      <xdr:nvSpPr>
        <xdr:cNvPr id="83" name="テキスト ボックス 82"/>
        <xdr:cNvSpPr txBox="1"/>
      </xdr:nvSpPr>
      <xdr:spPr>
        <a:xfrm>
          <a:off x="3562427"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48323</xdr:rowOff>
    </xdr:from>
    <xdr:to>
      <xdr:col>4</xdr:col>
      <xdr:colOff>206375</xdr:colOff>
      <xdr:row>36</xdr:row>
      <xdr:rowOff>149923</xdr:rowOff>
    </xdr:to>
    <xdr:sp macro="" textlink="">
      <xdr:nvSpPr>
        <xdr:cNvPr id="84" name="円/楕円 83"/>
        <xdr:cNvSpPr/>
      </xdr:nvSpPr>
      <xdr:spPr>
        <a:xfrm>
          <a:off x="2857500" y="62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141050</xdr:rowOff>
    </xdr:from>
    <xdr:ext cx="469744" cy="259045"/>
    <xdr:sp macro="" textlink="">
      <xdr:nvSpPr>
        <xdr:cNvPr id="85" name="テキスト ボックス 84"/>
        <xdr:cNvSpPr txBox="1"/>
      </xdr:nvSpPr>
      <xdr:spPr>
        <a:xfrm>
          <a:off x="2673427" y="631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106426</xdr:rowOff>
    </xdr:from>
    <xdr:to>
      <xdr:col>3</xdr:col>
      <xdr:colOff>3175</xdr:colOff>
      <xdr:row>36</xdr:row>
      <xdr:rowOff>36576</xdr:rowOff>
    </xdr:to>
    <xdr:sp macro="" textlink="">
      <xdr:nvSpPr>
        <xdr:cNvPr id="86" name="円/楕円 85"/>
        <xdr:cNvSpPr/>
      </xdr:nvSpPr>
      <xdr:spPr>
        <a:xfrm>
          <a:off x="1968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27703</xdr:rowOff>
    </xdr:from>
    <xdr:ext cx="469744" cy="259045"/>
    <xdr:sp macro="" textlink="">
      <xdr:nvSpPr>
        <xdr:cNvPr id="87" name="テキスト ボックス 86"/>
        <xdr:cNvSpPr txBox="1"/>
      </xdr:nvSpPr>
      <xdr:spPr>
        <a:xfrm>
          <a:off x="1784427"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163766</xdr:rowOff>
    </xdr:from>
    <xdr:to>
      <xdr:col>1</xdr:col>
      <xdr:colOff>485775</xdr:colOff>
      <xdr:row>35</xdr:row>
      <xdr:rowOff>93916</xdr:rowOff>
    </xdr:to>
    <xdr:sp macro="" textlink="">
      <xdr:nvSpPr>
        <xdr:cNvPr id="88" name="円/楕円 87"/>
        <xdr:cNvSpPr/>
      </xdr:nvSpPr>
      <xdr:spPr>
        <a:xfrm>
          <a:off x="1079500" y="59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85043</xdr:rowOff>
    </xdr:from>
    <xdr:ext cx="469744" cy="259045"/>
    <xdr:sp macro="" textlink="">
      <xdr:nvSpPr>
        <xdr:cNvPr id="89" name="テキスト ボックス 88"/>
        <xdr:cNvSpPr txBox="1"/>
      </xdr:nvSpPr>
      <xdr:spPr>
        <a:xfrm>
          <a:off x="895427" y="608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82679</xdr:rowOff>
    </xdr:from>
    <xdr:to>
      <xdr:col>6</xdr:col>
      <xdr:colOff>511175</xdr:colOff>
      <xdr:row>58</xdr:row>
      <xdr:rowOff>107105</xdr:rowOff>
    </xdr:to>
    <xdr:cxnSp macro="">
      <xdr:nvCxnSpPr>
        <xdr:cNvPr id="118" name="直線コネクタ 117"/>
        <xdr:cNvCxnSpPr/>
      </xdr:nvCxnSpPr>
      <xdr:spPr>
        <a:xfrm flipV="1">
          <a:off x="3797300" y="10026779"/>
          <a:ext cx="838200" cy="2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98899</xdr:rowOff>
    </xdr:from>
    <xdr:to>
      <xdr:col>5</xdr:col>
      <xdr:colOff>358775</xdr:colOff>
      <xdr:row>58</xdr:row>
      <xdr:rowOff>107105</xdr:rowOff>
    </xdr:to>
    <xdr:cxnSp macro="">
      <xdr:nvCxnSpPr>
        <xdr:cNvPr id="121" name="直線コネクタ 120"/>
        <xdr:cNvCxnSpPr/>
      </xdr:nvCxnSpPr>
      <xdr:spPr>
        <a:xfrm>
          <a:off x="2908300" y="10042999"/>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98899</xdr:rowOff>
    </xdr:from>
    <xdr:to>
      <xdr:col>4</xdr:col>
      <xdr:colOff>155575</xdr:colOff>
      <xdr:row>58</xdr:row>
      <xdr:rowOff>116720</xdr:rowOff>
    </xdr:to>
    <xdr:cxnSp macro="">
      <xdr:nvCxnSpPr>
        <xdr:cNvPr id="124" name="直線コネクタ 123"/>
        <xdr:cNvCxnSpPr/>
      </xdr:nvCxnSpPr>
      <xdr:spPr>
        <a:xfrm flipV="1">
          <a:off x="2019300" y="10042999"/>
          <a:ext cx="8890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68434</xdr:rowOff>
    </xdr:from>
    <xdr:to>
      <xdr:col>2</xdr:col>
      <xdr:colOff>638175</xdr:colOff>
      <xdr:row>58</xdr:row>
      <xdr:rowOff>116720</xdr:rowOff>
    </xdr:to>
    <xdr:cxnSp macro="">
      <xdr:nvCxnSpPr>
        <xdr:cNvPr id="127" name="直線コネクタ 126"/>
        <xdr:cNvCxnSpPr/>
      </xdr:nvCxnSpPr>
      <xdr:spPr>
        <a:xfrm>
          <a:off x="1130300" y="10012534"/>
          <a:ext cx="8890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31879</xdr:rowOff>
    </xdr:from>
    <xdr:to>
      <xdr:col>6</xdr:col>
      <xdr:colOff>561975</xdr:colOff>
      <xdr:row>58</xdr:row>
      <xdr:rowOff>133479</xdr:rowOff>
    </xdr:to>
    <xdr:sp macro="" textlink="">
      <xdr:nvSpPr>
        <xdr:cNvPr id="137" name="円/楕円 136"/>
        <xdr:cNvSpPr/>
      </xdr:nvSpPr>
      <xdr:spPr>
        <a:xfrm>
          <a:off x="4584700" y="99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56305</xdr:rowOff>
    </xdr:from>
    <xdr:to>
      <xdr:col>5</xdr:col>
      <xdr:colOff>409575</xdr:colOff>
      <xdr:row>58</xdr:row>
      <xdr:rowOff>157905</xdr:rowOff>
    </xdr:to>
    <xdr:sp macro="" textlink="">
      <xdr:nvSpPr>
        <xdr:cNvPr id="139" name="円/楕円 138"/>
        <xdr:cNvSpPr/>
      </xdr:nvSpPr>
      <xdr:spPr>
        <a:xfrm>
          <a:off x="3746500" y="100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149032</xdr:rowOff>
    </xdr:from>
    <xdr:ext cx="534377" cy="259045"/>
    <xdr:sp macro="" textlink="">
      <xdr:nvSpPr>
        <xdr:cNvPr id="140" name="テキスト ボックス 139"/>
        <xdr:cNvSpPr txBox="1"/>
      </xdr:nvSpPr>
      <xdr:spPr>
        <a:xfrm>
          <a:off x="3530111" y="1009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48099</xdr:rowOff>
    </xdr:from>
    <xdr:to>
      <xdr:col>4</xdr:col>
      <xdr:colOff>206375</xdr:colOff>
      <xdr:row>58</xdr:row>
      <xdr:rowOff>149699</xdr:rowOff>
    </xdr:to>
    <xdr:sp macro="" textlink="">
      <xdr:nvSpPr>
        <xdr:cNvPr id="141" name="円/楕円 140"/>
        <xdr:cNvSpPr/>
      </xdr:nvSpPr>
      <xdr:spPr>
        <a:xfrm>
          <a:off x="2857500" y="99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140826</xdr:rowOff>
    </xdr:from>
    <xdr:ext cx="534377" cy="259045"/>
    <xdr:sp macro="" textlink="">
      <xdr:nvSpPr>
        <xdr:cNvPr id="142" name="テキスト ボックス 141"/>
        <xdr:cNvSpPr txBox="1"/>
      </xdr:nvSpPr>
      <xdr:spPr>
        <a:xfrm>
          <a:off x="2641111" y="1008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65920</xdr:rowOff>
    </xdr:from>
    <xdr:to>
      <xdr:col>3</xdr:col>
      <xdr:colOff>3175</xdr:colOff>
      <xdr:row>58</xdr:row>
      <xdr:rowOff>167520</xdr:rowOff>
    </xdr:to>
    <xdr:sp macro="" textlink="">
      <xdr:nvSpPr>
        <xdr:cNvPr id="143" name="円/楕円 142"/>
        <xdr:cNvSpPr/>
      </xdr:nvSpPr>
      <xdr:spPr>
        <a:xfrm>
          <a:off x="1968500" y="100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158647</xdr:rowOff>
    </xdr:from>
    <xdr:ext cx="534377" cy="259045"/>
    <xdr:sp macro="" textlink="">
      <xdr:nvSpPr>
        <xdr:cNvPr id="144" name="テキスト ボックス 143"/>
        <xdr:cNvSpPr txBox="1"/>
      </xdr:nvSpPr>
      <xdr:spPr>
        <a:xfrm>
          <a:off x="1752111" y="101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17634</xdr:rowOff>
    </xdr:from>
    <xdr:to>
      <xdr:col>1</xdr:col>
      <xdr:colOff>485775</xdr:colOff>
      <xdr:row>58</xdr:row>
      <xdr:rowOff>119234</xdr:rowOff>
    </xdr:to>
    <xdr:sp macro="" textlink="">
      <xdr:nvSpPr>
        <xdr:cNvPr id="145" name="円/楕円 144"/>
        <xdr:cNvSpPr/>
      </xdr:nvSpPr>
      <xdr:spPr>
        <a:xfrm>
          <a:off x="1079500" y="99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110361</xdr:rowOff>
    </xdr:from>
    <xdr:ext cx="534377" cy="259045"/>
    <xdr:sp macro="" textlink="">
      <xdr:nvSpPr>
        <xdr:cNvPr id="146" name="テキスト ボックス 145"/>
        <xdr:cNvSpPr txBox="1"/>
      </xdr:nvSpPr>
      <xdr:spPr>
        <a:xfrm>
          <a:off x="863111" y="100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134358</xdr:rowOff>
    </xdr:from>
    <xdr:to>
      <xdr:col>6</xdr:col>
      <xdr:colOff>511175</xdr:colOff>
      <xdr:row>77</xdr:row>
      <xdr:rowOff>35916</xdr:rowOff>
    </xdr:to>
    <xdr:cxnSp macro="">
      <xdr:nvCxnSpPr>
        <xdr:cNvPr id="176" name="直線コネクタ 175"/>
        <xdr:cNvCxnSpPr/>
      </xdr:nvCxnSpPr>
      <xdr:spPr>
        <a:xfrm flipV="1">
          <a:off x="3797300" y="13164558"/>
          <a:ext cx="838200" cy="7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35916</xdr:rowOff>
    </xdr:from>
    <xdr:to>
      <xdr:col>5</xdr:col>
      <xdr:colOff>358775</xdr:colOff>
      <xdr:row>77</xdr:row>
      <xdr:rowOff>148386</xdr:rowOff>
    </xdr:to>
    <xdr:cxnSp macro="">
      <xdr:nvCxnSpPr>
        <xdr:cNvPr id="179" name="直線コネクタ 178"/>
        <xdr:cNvCxnSpPr/>
      </xdr:nvCxnSpPr>
      <xdr:spPr>
        <a:xfrm flipV="1">
          <a:off x="2908300" y="13237566"/>
          <a:ext cx="8890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148386</xdr:rowOff>
    </xdr:from>
    <xdr:to>
      <xdr:col>4</xdr:col>
      <xdr:colOff>155575</xdr:colOff>
      <xdr:row>77</xdr:row>
      <xdr:rowOff>164061</xdr:rowOff>
    </xdr:to>
    <xdr:cxnSp macro="">
      <xdr:nvCxnSpPr>
        <xdr:cNvPr id="182" name="直線コネクタ 181"/>
        <xdr:cNvCxnSpPr/>
      </xdr:nvCxnSpPr>
      <xdr:spPr>
        <a:xfrm flipV="1">
          <a:off x="2019300" y="13350036"/>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164061</xdr:rowOff>
    </xdr:from>
    <xdr:to>
      <xdr:col>2</xdr:col>
      <xdr:colOff>638175</xdr:colOff>
      <xdr:row>78</xdr:row>
      <xdr:rowOff>26451</xdr:rowOff>
    </xdr:to>
    <xdr:cxnSp macro="">
      <xdr:nvCxnSpPr>
        <xdr:cNvPr id="185" name="直線コネクタ 184"/>
        <xdr:cNvCxnSpPr/>
      </xdr:nvCxnSpPr>
      <xdr:spPr>
        <a:xfrm flipV="1">
          <a:off x="1130300" y="13365711"/>
          <a:ext cx="889000" cy="3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83558</xdr:rowOff>
    </xdr:from>
    <xdr:to>
      <xdr:col>6</xdr:col>
      <xdr:colOff>561975</xdr:colOff>
      <xdr:row>77</xdr:row>
      <xdr:rowOff>13708</xdr:rowOff>
    </xdr:to>
    <xdr:sp macro="" textlink="">
      <xdr:nvSpPr>
        <xdr:cNvPr id="195" name="円/楕円 194"/>
        <xdr:cNvSpPr/>
      </xdr:nvSpPr>
      <xdr:spPr>
        <a:xfrm>
          <a:off x="4584700" y="131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61985</xdr:rowOff>
    </xdr:from>
    <xdr:ext cx="599010" cy="259045"/>
    <xdr:sp macro="" textlink="">
      <xdr:nvSpPr>
        <xdr:cNvPr id="196" name="民生費該当値テキスト"/>
        <xdr:cNvSpPr txBox="1"/>
      </xdr:nvSpPr>
      <xdr:spPr>
        <a:xfrm>
          <a:off x="4686300" y="1309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155,701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156566</xdr:rowOff>
    </xdr:from>
    <xdr:to>
      <xdr:col>5</xdr:col>
      <xdr:colOff>409575</xdr:colOff>
      <xdr:row>77</xdr:row>
      <xdr:rowOff>86716</xdr:rowOff>
    </xdr:to>
    <xdr:sp macro="" textlink="">
      <xdr:nvSpPr>
        <xdr:cNvPr id="197" name="円/楕円 196"/>
        <xdr:cNvSpPr/>
      </xdr:nvSpPr>
      <xdr:spPr>
        <a:xfrm>
          <a:off x="3746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77843</xdr:rowOff>
    </xdr:from>
    <xdr:ext cx="599010" cy="259045"/>
    <xdr:sp macro="" textlink="">
      <xdr:nvSpPr>
        <xdr:cNvPr id="198" name="テキスト ボックス 197"/>
        <xdr:cNvSpPr txBox="1"/>
      </xdr:nvSpPr>
      <xdr:spPr>
        <a:xfrm>
          <a:off x="3497794" y="132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97586</xdr:rowOff>
    </xdr:from>
    <xdr:to>
      <xdr:col>4</xdr:col>
      <xdr:colOff>206375</xdr:colOff>
      <xdr:row>78</xdr:row>
      <xdr:rowOff>27736</xdr:rowOff>
    </xdr:to>
    <xdr:sp macro="" textlink="">
      <xdr:nvSpPr>
        <xdr:cNvPr id="199" name="円/楕円 198"/>
        <xdr:cNvSpPr/>
      </xdr:nvSpPr>
      <xdr:spPr>
        <a:xfrm>
          <a:off x="2857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18863</xdr:rowOff>
    </xdr:from>
    <xdr:ext cx="599010" cy="259045"/>
    <xdr:sp macro="" textlink="">
      <xdr:nvSpPr>
        <xdr:cNvPr id="200" name="テキスト ボックス 199"/>
        <xdr:cNvSpPr txBox="1"/>
      </xdr:nvSpPr>
      <xdr:spPr>
        <a:xfrm>
          <a:off x="2608794" y="133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113261</xdr:rowOff>
    </xdr:from>
    <xdr:to>
      <xdr:col>3</xdr:col>
      <xdr:colOff>3175</xdr:colOff>
      <xdr:row>78</xdr:row>
      <xdr:rowOff>43411</xdr:rowOff>
    </xdr:to>
    <xdr:sp macro="" textlink="">
      <xdr:nvSpPr>
        <xdr:cNvPr id="201" name="円/楕円 200"/>
        <xdr:cNvSpPr/>
      </xdr:nvSpPr>
      <xdr:spPr>
        <a:xfrm>
          <a:off x="1968500" y="133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34538</xdr:rowOff>
    </xdr:from>
    <xdr:ext cx="599010" cy="259045"/>
    <xdr:sp macro="" textlink="">
      <xdr:nvSpPr>
        <xdr:cNvPr id="202" name="テキスト ボックス 201"/>
        <xdr:cNvSpPr txBox="1"/>
      </xdr:nvSpPr>
      <xdr:spPr>
        <a:xfrm>
          <a:off x="1719794" y="1340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147101</xdr:rowOff>
    </xdr:from>
    <xdr:to>
      <xdr:col>1</xdr:col>
      <xdr:colOff>485775</xdr:colOff>
      <xdr:row>78</xdr:row>
      <xdr:rowOff>77251</xdr:rowOff>
    </xdr:to>
    <xdr:sp macro="" textlink="">
      <xdr:nvSpPr>
        <xdr:cNvPr id="203" name="円/楕円 202"/>
        <xdr:cNvSpPr/>
      </xdr:nvSpPr>
      <xdr:spPr>
        <a:xfrm>
          <a:off x="1079500" y="133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68378</xdr:rowOff>
    </xdr:from>
    <xdr:ext cx="599010" cy="259045"/>
    <xdr:sp macro="" textlink="">
      <xdr:nvSpPr>
        <xdr:cNvPr id="204" name="テキスト ボックス 203"/>
        <xdr:cNvSpPr txBox="1"/>
      </xdr:nvSpPr>
      <xdr:spPr>
        <a:xfrm>
          <a:off x="830794" y="1344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100392</xdr:rowOff>
    </xdr:from>
    <xdr:to>
      <xdr:col>6</xdr:col>
      <xdr:colOff>511175</xdr:colOff>
      <xdr:row>97</xdr:row>
      <xdr:rowOff>117351</xdr:rowOff>
    </xdr:to>
    <xdr:cxnSp macro="">
      <xdr:nvCxnSpPr>
        <xdr:cNvPr id="235" name="直線コネクタ 234"/>
        <xdr:cNvCxnSpPr/>
      </xdr:nvCxnSpPr>
      <xdr:spPr>
        <a:xfrm>
          <a:off x="3797300" y="16731042"/>
          <a:ext cx="838200" cy="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100392</xdr:rowOff>
    </xdr:from>
    <xdr:to>
      <xdr:col>5</xdr:col>
      <xdr:colOff>358775</xdr:colOff>
      <xdr:row>97</xdr:row>
      <xdr:rowOff>103538</xdr:rowOff>
    </xdr:to>
    <xdr:cxnSp macro="">
      <xdr:nvCxnSpPr>
        <xdr:cNvPr id="238" name="直線コネクタ 237"/>
        <xdr:cNvCxnSpPr/>
      </xdr:nvCxnSpPr>
      <xdr:spPr>
        <a:xfrm flipV="1">
          <a:off x="2908300" y="16731042"/>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122185</xdr:rowOff>
    </xdr:from>
    <xdr:to>
      <xdr:col>4</xdr:col>
      <xdr:colOff>155575</xdr:colOff>
      <xdr:row>97</xdr:row>
      <xdr:rowOff>103538</xdr:rowOff>
    </xdr:to>
    <xdr:cxnSp macro="">
      <xdr:nvCxnSpPr>
        <xdr:cNvPr id="241" name="直線コネクタ 240"/>
        <xdr:cNvCxnSpPr/>
      </xdr:nvCxnSpPr>
      <xdr:spPr>
        <a:xfrm>
          <a:off x="2019300" y="16409935"/>
          <a:ext cx="889000" cy="32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122185</xdr:rowOff>
    </xdr:from>
    <xdr:to>
      <xdr:col>2</xdr:col>
      <xdr:colOff>638175</xdr:colOff>
      <xdr:row>96</xdr:row>
      <xdr:rowOff>8723</xdr:rowOff>
    </xdr:to>
    <xdr:cxnSp macro="">
      <xdr:nvCxnSpPr>
        <xdr:cNvPr id="244" name="直線コネクタ 243"/>
        <xdr:cNvCxnSpPr/>
      </xdr:nvCxnSpPr>
      <xdr:spPr>
        <a:xfrm flipV="1">
          <a:off x="1130300" y="16409935"/>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66551</xdr:rowOff>
    </xdr:from>
    <xdr:to>
      <xdr:col>6</xdr:col>
      <xdr:colOff>561975</xdr:colOff>
      <xdr:row>97</xdr:row>
      <xdr:rowOff>168151</xdr:rowOff>
    </xdr:to>
    <xdr:sp macro="" textlink="">
      <xdr:nvSpPr>
        <xdr:cNvPr id="254" name="円/楕円 253"/>
        <xdr:cNvSpPr/>
      </xdr:nvSpPr>
      <xdr:spPr>
        <a:xfrm>
          <a:off x="4584700" y="166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152928</xdr:rowOff>
    </xdr:from>
    <xdr:ext cx="534377" cy="259045"/>
    <xdr:sp macro="" textlink="">
      <xdr:nvSpPr>
        <xdr:cNvPr id="255" name="衛生費該当値テキスト"/>
        <xdr:cNvSpPr txBox="1"/>
      </xdr:nvSpPr>
      <xdr:spPr>
        <a:xfrm>
          <a:off x="4686300" y="166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49592</xdr:rowOff>
    </xdr:from>
    <xdr:to>
      <xdr:col>5</xdr:col>
      <xdr:colOff>409575</xdr:colOff>
      <xdr:row>97</xdr:row>
      <xdr:rowOff>151192</xdr:rowOff>
    </xdr:to>
    <xdr:sp macro="" textlink="">
      <xdr:nvSpPr>
        <xdr:cNvPr id="256" name="円/楕円 255"/>
        <xdr:cNvSpPr/>
      </xdr:nvSpPr>
      <xdr:spPr>
        <a:xfrm>
          <a:off x="3746500" y="166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142319</xdr:rowOff>
    </xdr:from>
    <xdr:ext cx="534377" cy="259045"/>
    <xdr:sp macro="" textlink="">
      <xdr:nvSpPr>
        <xdr:cNvPr id="257" name="テキスト ボックス 256"/>
        <xdr:cNvSpPr txBox="1"/>
      </xdr:nvSpPr>
      <xdr:spPr>
        <a:xfrm>
          <a:off x="3530111" y="167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52738</xdr:rowOff>
    </xdr:from>
    <xdr:to>
      <xdr:col>4</xdr:col>
      <xdr:colOff>206375</xdr:colOff>
      <xdr:row>97</xdr:row>
      <xdr:rowOff>154338</xdr:rowOff>
    </xdr:to>
    <xdr:sp macro="" textlink="">
      <xdr:nvSpPr>
        <xdr:cNvPr id="258" name="円/楕円 257"/>
        <xdr:cNvSpPr/>
      </xdr:nvSpPr>
      <xdr:spPr>
        <a:xfrm>
          <a:off x="2857500" y="166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145465</xdr:rowOff>
    </xdr:from>
    <xdr:ext cx="534377" cy="259045"/>
    <xdr:sp macro="" textlink="">
      <xdr:nvSpPr>
        <xdr:cNvPr id="259" name="テキスト ボックス 258"/>
        <xdr:cNvSpPr txBox="1"/>
      </xdr:nvSpPr>
      <xdr:spPr>
        <a:xfrm>
          <a:off x="2641111" y="167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71385</xdr:rowOff>
    </xdr:from>
    <xdr:to>
      <xdr:col>3</xdr:col>
      <xdr:colOff>3175</xdr:colOff>
      <xdr:row>96</xdr:row>
      <xdr:rowOff>1535</xdr:rowOff>
    </xdr:to>
    <xdr:sp macro="" textlink="">
      <xdr:nvSpPr>
        <xdr:cNvPr id="260" name="円/楕円 259"/>
        <xdr:cNvSpPr/>
      </xdr:nvSpPr>
      <xdr:spPr>
        <a:xfrm>
          <a:off x="1968500" y="163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18062</xdr:rowOff>
    </xdr:from>
    <xdr:ext cx="534377" cy="259045"/>
    <xdr:sp macro="" textlink="">
      <xdr:nvSpPr>
        <xdr:cNvPr id="261" name="テキスト ボックス 260"/>
        <xdr:cNvSpPr txBox="1"/>
      </xdr:nvSpPr>
      <xdr:spPr>
        <a:xfrm>
          <a:off x="1752111" y="161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129373</xdr:rowOff>
    </xdr:from>
    <xdr:to>
      <xdr:col>1</xdr:col>
      <xdr:colOff>485775</xdr:colOff>
      <xdr:row>96</xdr:row>
      <xdr:rowOff>59523</xdr:rowOff>
    </xdr:to>
    <xdr:sp macro="" textlink="">
      <xdr:nvSpPr>
        <xdr:cNvPr id="262" name="円/楕円 261"/>
        <xdr:cNvSpPr/>
      </xdr:nvSpPr>
      <xdr:spPr>
        <a:xfrm>
          <a:off x="1079500" y="164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76050</xdr:rowOff>
    </xdr:from>
    <xdr:ext cx="534377" cy="259045"/>
    <xdr:sp macro="" textlink="">
      <xdr:nvSpPr>
        <xdr:cNvPr id="263" name="テキスト ボックス 262"/>
        <xdr:cNvSpPr txBox="1"/>
      </xdr:nvSpPr>
      <xdr:spPr>
        <a:xfrm>
          <a:off x="863111" y="1619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27813</xdr:rowOff>
    </xdr:from>
    <xdr:to>
      <xdr:col>15</xdr:col>
      <xdr:colOff>180975</xdr:colOff>
      <xdr:row>39</xdr:row>
      <xdr:rowOff>27940</xdr:rowOff>
    </xdr:to>
    <xdr:cxnSp macro="">
      <xdr:nvCxnSpPr>
        <xdr:cNvPr id="292" name="直線コネクタ 291"/>
        <xdr:cNvCxnSpPr/>
      </xdr:nvCxnSpPr>
      <xdr:spPr>
        <a:xfrm flipV="1">
          <a:off x="9639300" y="671436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117348</xdr:rowOff>
    </xdr:from>
    <xdr:to>
      <xdr:col>14</xdr:col>
      <xdr:colOff>28575</xdr:colOff>
      <xdr:row>39</xdr:row>
      <xdr:rowOff>27940</xdr:rowOff>
    </xdr:to>
    <xdr:cxnSp macro="">
      <xdr:nvCxnSpPr>
        <xdr:cNvPr id="295" name="直線コネクタ 294"/>
        <xdr:cNvCxnSpPr/>
      </xdr:nvCxnSpPr>
      <xdr:spPr>
        <a:xfrm>
          <a:off x="8750300" y="663244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112649</xdr:rowOff>
    </xdr:from>
    <xdr:to>
      <xdr:col>12</xdr:col>
      <xdr:colOff>511175</xdr:colOff>
      <xdr:row>38</xdr:row>
      <xdr:rowOff>117348</xdr:rowOff>
    </xdr:to>
    <xdr:cxnSp macro="">
      <xdr:nvCxnSpPr>
        <xdr:cNvPr id="298" name="直線コネクタ 297"/>
        <xdr:cNvCxnSpPr/>
      </xdr:nvCxnSpPr>
      <xdr:spPr>
        <a:xfrm>
          <a:off x="7861300" y="6627749"/>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112649</xdr:rowOff>
    </xdr:from>
    <xdr:to>
      <xdr:col>11</xdr:col>
      <xdr:colOff>307975</xdr:colOff>
      <xdr:row>38</xdr:row>
      <xdr:rowOff>128397</xdr:rowOff>
    </xdr:to>
    <xdr:cxnSp macro="">
      <xdr:nvCxnSpPr>
        <xdr:cNvPr id="301" name="直線コネクタ 300"/>
        <xdr:cNvCxnSpPr/>
      </xdr:nvCxnSpPr>
      <xdr:spPr>
        <a:xfrm flipV="1">
          <a:off x="6972300" y="6627749"/>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148463</xdr:rowOff>
    </xdr:from>
    <xdr:to>
      <xdr:col>15</xdr:col>
      <xdr:colOff>231775</xdr:colOff>
      <xdr:row>39</xdr:row>
      <xdr:rowOff>78613</xdr:rowOff>
    </xdr:to>
    <xdr:sp macro="" textlink="">
      <xdr:nvSpPr>
        <xdr:cNvPr id="311" name="円/楕円 310"/>
        <xdr:cNvSpPr/>
      </xdr:nvSpPr>
      <xdr:spPr>
        <a:xfrm>
          <a:off x="10426700" y="66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63390</xdr:rowOff>
    </xdr:from>
    <xdr:ext cx="378565" cy="259045"/>
    <xdr:sp macro="" textlink="">
      <xdr:nvSpPr>
        <xdr:cNvPr id="312" name="労働費該当値テキスト"/>
        <xdr:cNvSpPr txBox="1"/>
      </xdr:nvSpPr>
      <xdr:spPr>
        <a:xfrm>
          <a:off x="10528300" y="6578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148590</xdr:rowOff>
    </xdr:from>
    <xdr:to>
      <xdr:col>14</xdr:col>
      <xdr:colOff>79375</xdr:colOff>
      <xdr:row>39</xdr:row>
      <xdr:rowOff>78740</xdr:rowOff>
    </xdr:to>
    <xdr:sp macro="" textlink="">
      <xdr:nvSpPr>
        <xdr:cNvPr id="313" name="円/楕円 312"/>
        <xdr:cNvSpPr/>
      </xdr:nvSpPr>
      <xdr:spPr>
        <a:xfrm>
          <a:off x="9588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69867</xdr:rowOff>
    </xdr:from>
    <xdr:ext cx="378565" cy="259045"/>
    <xdr:sp macro="" textlink="">
      <xdr:nvSpPr>
        <xdr:cNvPr id="314" name="テキスト ボックス 313"/>
        <xdr:cNvSpPr txBox="1"/>
      </xdr:nvSpPr>
      <xdr:spPr>
        <a:xfrm>
          <a:off x="9450017" y="67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66548</xdr:rowOff>
    </xdr:from>
    <xdr:to>
      <xdr:col>12</xdr:col>
      <xdr:colOff>561975</xdr:colOff>
      <xdr:row>38</xdr:row>
      <xdr:rowOff>168148</xdr:rowOff>
    </xdr:to>
    <xdr:sp macro="" textlink="">
      <xdr:nvSpPr>
        <xdr:cNvPr id="315" name="円/楕円 314"/>
        <xdr:cNvSpPr/>
      </xdr:nvSpPr>
      <xdr:spPr>
        <a:xfrm>
          <a:off x="8699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159275</xdr:rowOff>
    </xdr:from>
    <xdr:ext cx="378565" cy="259045"/>
    <xdr:sp macro="" textlink="">
      <xdr:nvSpPr>
        <xdr:cNvPr id="316" name="テキスト ボックス 315"/>
        <xdr:cNvSpPr txBox="1"/>
      </xdr:nvSpPr>
      <xdr:spPr>
        <a:xfrm>
          <a:off x="8561017" y="667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61849</xdr:rowOff>
    </xdr:from>
    <xdr:to>
      <xdr:col>11</xdr:col>
      <xdr:colOff>358775</xdr:colOff>
      <xdr:row>38</xdr:row>
      <xdr:rowOff>163449</xdr:rowOff>
    </xdr:to>
    <xdr:sp macro="" textlink="">
      <xdr:nvSpPr>
        <xdr:cNvPr id="317" name="円/楕円 316"/>
        <xdr:cNvSpPr/>
      </xdr:nvSpPr>
      <xdr:spPr>
        <a:xfrm>
          <a:off x="7810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154576</xdr:rowOff>
    </xdr:from>
    <xdr:ext cx="378565" cy="259045"/>
    <xdr:sp macro="" textlink="">
      <xdr:nvSpPr>
        <xdr:cNvPr id="318" name="テキスト ボックス 317"/>
        <xdr:cNvSpPr txBox="1"/>
      </xdr:nvSpPr>
      <xdr:spPr>
        <a:xfrm>
          <a:off x="7672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77597</xdr:rowOff>
    </xdr:from>
    <xdr:to>
      <xdr:col>10</xdr:col>
      <xdr:colOff>155575</xdr:colOff>
      <xdr:row>39</xdr:row>
      <xdr:rowOff>7747</xdr:rowOff>
    </xdr:to>
    <xdr:sp macro="" textlink="">
      <xdr:nvSpPr>
        <xdr:cNvPr id="319" name="円/楕円 318"/>
        <xdr:cNvSpPr/>
      </xdr:nvSpPr>
      <xdr:spPr>
        <a:xfrm>
          <a:off x="6921500" y="65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170324</xdr:rowOff>
    </xdr:from>
    <xdr:ext cx="378565" cy="259045"/>
    <xdr:sp macro="" textlink="">
      <xdr:nvSpPr>
        <xdr:cNvPr id="320" name="テキスト ボックス 319"/>
        <xdr:cNvSpPr txBox="1"/>
      </xdr:nvSpPr>
      <xdr:spPr>
        <a:xfrm>
          <a:off x="6783017" y="668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147317</xdr:rowOff>
    </xdr:from>
    <xdr:to>
      <xdr:col>15</xdr:col>
      <xdr:colOff>180975</xdr:colOff>
      <xdr:row>57</xdr:row>
      <xdr:rowOff>153626</xdr:rowOff>
    </xdr:to>
    <xdr:cxnSp macro="">
      <xdr:nvCxnSpPr>
        <xdr:cNvPr id="347" name="直線コネクタ 346"/>
        <xdr:cNvCxnSpPr/>
      </xdr:nvCxnSpPr>
      <xdr:spPr>
        <a:xfrm>
          <a:off x="9639300" y="9919967"/>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147317</xdr:rowOff>
    </xdr:from>
    <xdr:to>
      <xdr:col>14</xdr:col>
      <xdr:colOff>28575</xdr:colOff>
      <xdr:row>58</xdr:row>
      <xdr:rowOff>1516</xdr:rowOff>
    </xdr:to>
    <xdr:cxnSp macro="">
      <xdr:nvCxnSpPr>
        <xdr:cNvPr id="350" name="直線コネクタ 349"/>
        <xdr:cNvCxnSpPr/>
      </xdr:nvCxnSpPr>
      <xdr:spPr>
        <a:xfrm flipV="1">
          <a:off x="8750300" y="9919967"/>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146183</xdr:rowOff>
    </xdr:from>
    <xdr:to>
      <xdr:col>12</xdr:col>
      <xdr:colOff>511175</xdr:colOff>
      <xdr:row>58</xdr:row>
      <xdr:rowOff>1516</xdr:rowOff>
    </xdr:to>
    <xdr:cxnSp macro="">
      <xdr:nvCxnSpPr>
        <xdr:cNvPr id="353" name="直線コネクタ 352"/>
        <xdr:cNvCxnSpPr/>
      </xdr:nvCxnSpPr>
      <xdr:spPr>
        <a:xfrm>
          <a:off x="7861300" y="9918833"/>
          <a:ext cx="889000" cy="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146183</xdr:rowOff>
    </xdr:from>
    <xdr:to>
      <xdr:col>11</xdr:col>
      <xdr:colOff>307975</xdr:colOff>
      <xdr:row>57</xdr:row>
      <xdr:rowOff>166153</xdr:rowOff>
    </xdr:to>
    <xdr:cxnSp macro="">
      <xdr:nvCxnSpPr>
        <xdr:cNvPr id="356" name="直線コネクタ 355"/>
        <xdr:cNvCxnSpPr/>
      </xdr:nvCxnSpPr>
      <xdr:spPr>
        <a:xfrm flipV="1">
          <a:off x="6972300" y="9918833"/>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102826</xdr:rowOff>
    </xdr:from>
    <xdr:to>
      <xdr:col>15</xdr:col>
      <xdr:colOff>231775</xdr:colOff>
      <xdr:row>58</xdr:row>
      <xdr:rowOff>32976</xdr:rowOff>
    </xdr:to>
    <xdr:sp macro="" textlink="">
      <xdr:nvSpPr>
        <xdr:cNvPr id="366" name="円/楕円 365"/>
        <xdr:cNvSpPr/>
      </xdr:nvSpPr>
      <xdr:spPr>
        <a:xfrm>
          <a:off x="10426700" y="98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17753</xdr:rowOff>
    </xdr:from>
    <xdr:ext cx="534377" cy="259045"/>
    <xdr:sp macro="" textlink="">
      <xdr:nvSpPr>
        <xdr:cNvPr id="367" name="農林水産業費該当値テキスト"/>
        <xdr:cNvSpPr txBox="1"/>
      </xdr:nvSpPr>
      <xdr:spPr>
        <a:xfrm>
          <a:off x="10528300" y="97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96517</xdr:rowOff>
    </xdr:from>
    <xdr:to>
      <xdr:col>14</xdr:col>
      <xdr:colOff>79375</xdr:colOff>
      <xdr:row>58</xdr:row>
      <xdr:rowOff>26667</xdr:rowOff>
    </xdr:to>
    <xdr:sp macro="" textlink="">
      <xdr:nvSpPr>
        <xdr:cNvPr id="368" name="円/楕円 367"/>
        <xdr:cNvSpPr/>
      </xdr:nvSpPr>
      <xdr:spPr>
        <a:xfrm>
          <a:off x="9588500" y="98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17794</xdr:rowOff>
    </xdr:from>
    <xdr:ext cx="534377" cy="259045"/>
    <xdr:sp macro="" textlink="">
      <xdr:nvSpPr>
        <xdr:cNvPr id="369" name="テキスト ボックス 368"/>
        <xdr:cNvSpPr txBox="1"/>
      </xdr:nvSpPr>
      <xdr:spPr>
        <a:xfrm>
          <a:off x="9372111" y="996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122166</xdr:rowOff>
    </xdr:from>
    <xdr:to>
      <xdr:col>12</xdr:col>
      <xdr:colOff>561975</xdr:colOff>
      <xdr:row>58</xdr:row>
      <xdr:rowOff>52316</xdr:rowOff>
    </xdr:to>
    <xdr:sp macro="" textlink="">
      <xdr:nvSpPr>
        <xdr:cNvPr id="370" name="円/楕円 369"/>
        <xdr:cNvSpPr/>
      </xdr:nvSpPr>
      <xdr:spPr>
        <a:xfrm>
          <a:off x="8699500" y="98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43443</xdr:rowOff>
    </xdr:from>
    <xdr:ext cx="534377" cy="259045"/>
    <xdr:sp macro="" textlink="">
      <xdr:nvSpPr>
        <xdr:cNvPr id="371" name="テキスト ボックス 370"/>
        <xdr:cNvSpPr txBox="1"/>
      </xdr:nvSpPr>
      <xdr:spPr>
        <a:xfrm>
          <a:off x="8483111" y="998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95383</xdr:rowOff>
    </xdr:from>
    <xdr:to>
      <xdr:col>11</xdr:col>
      <xdr:colOff>358775</xdr:colOff>
      <xdr:row>58</xdr:row>
      <xdr:rowOff>25533</xdr:rowOff>
    </xdr:to>
    <xdr:sp macro="" textlink="">
      <xdr:nvSpPr>
        <xdr:cNvPr id="372" name="円/楕円 371"/>
        <xdr:cNvSpPr/>
      </xdr:nvSpPr>
      <xdr:spPr>
        <a:xfrm>
          <a:off x="7810500" y="98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16660</xdr:rowOff>
    </xdr:from>
    <xdr:ext cx="534377" cy="259045"/>
    <xdr:sp macro="" textlink="">
      <xdr:nvSpPr>
        <xdr:cNvPr id="373" name="テキスト ボックス 372"/>
        <xdr:cNvSpPr txBox="1"/>
      </xdr:nvSpPr>
      <xdr:spPr>
        <a:xfrm>
          <a:off x="7594111" y="99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115353</xdr:rowOff>
    </xdr:from>
    <xdr:to>
      <xdr:col>10</xdr:col>
      <xdr:colOff>155575</xdr:colOff>
      <xdr:row>58</xdr:row>
      <xdr:rowOff>45503</xdr:rowOff>
    </xdr:to>
    <xdr:sp macro="" textlink="">
      <xdr:nvSpPr>
        <xdr:cNvPr id="374" name="円/楕円 373"/>
        <xdr:cNvSpPr/>
      </xdr:nvSpPr>
      <xdr:spPr>
        <a:xfrm>
          <a:off x="6921500" y="98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36630</xdr:rowOff>
    </xdr:from>
    <xdr:ext cx="534377" cy="259045"/>
    <xdr:sp macro="" textlink="">
      <xdr:nvSpPr>
        <xdr:cNvPr id="375" name="テキスト ボックス 374"/>
        <xdr:cNvSpPr txBox="1"/>
      </xdr:nvSpPr>
      <xdr:spPr>
        <a:xfrm>
          <a:off x="6705111" y="99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97393</xdr:rowOff>
    </xdr:from>
    <xdr:to>
      <xdr:col>15</xdr:col>
      <xdr:colOff>180975</xdr:colOff>
      <xdr:row>78</xdr:row>
      <xdr:rowOff>134573</xdr:rowOff>
    </xdr:to>
    <xdr:cxnSp macro="">
      <xdr:nvCxnSpPr>
        <xdr:cNvPr id="406" name="直線コネクタ 405"/>
        <xdr:cNvCxnSpPr/>
      </xdr:nvCxnSpPr>
      <xdr:spPr>
        <a:xfrm flipV="1">
          <a:off x="9639300" y="13470493"/>
          <a:ext cx="8382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134573</xdr:rowOff>
    </xdr:from>
    <xdr:to>
      <xdr:col>14</xdr:col>
      <xdr:colOff>28575</xdr:colOff>
      <xdr:row>78</xdr:row>
      <xdr:rowOff>139928</xdr:rowOff>
    </xdr:to>
    <xdr:cxnSp macro="">
      <xdr:nvCxnSpPr>
        <xdr:cNvPr id="409" name="直線コネクタ 408"/>
        <xdr:cNvCxnSpPr/>
      </xdr:nvCxnSpPr>
      <xdr:spPr>
        <a:xfrm flipV="1">
          <a:off x="8750300" y="13507673"/>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139928</xdr:rowOff>
    </xdr:from>
    <xdr:to>
      <xdr:col>12</xdr:col>
      <xdr:colOff>511175</xdr:colOff>
      <xdr:row>78</xdr:row>
      <xdr:rowOff>164568</xdr:rowOff>
    </xdr:to>
    <xdr:cxnSp macro="">
      <xdr:nvCxnSpPr>
        <xdr:cNvPr id="412" name="直線コネクタ 411"/>
        <xdr:cNvCxnSpPr/>
      </xdr:nvCxnSpPr>
      <xdr:spPr>
        <a:xfrm flipV="1">
          <a:off x="7861300" y="13513028"/>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164568</xdr:rowOff>
    </xdr:from>
    <xdr:to>
      <xdr:col>11</xdr:col>
      <xdr:colOff>307975</xdr:colOff>
      <xdr:row>79</xdr:row>
      <xdr:rowOff>4564</xdr:rowOff>
    </xdr:to>
    <xdr:cxnSp macro="">
      <xdr:nvCxnSpPr>
        <xdr:cNvPr id="415" name="直線コネクタ 414"/>
        <xdr:cNvCxnSpPr/>
      </xdr:nvCxnSpPr>
      <xdr:spPr>
        <a:xfrm flipV="1">
          <a:off x="6972300" y="1353766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46593</xdr:rowOff>
    </xdr:from>
    <xdr:to>
      <xdr:col>15</xdr:col>
      <xdr:colOff>231775</xdr:colOff>
      <xdr:row>78</xdr:row>
      <xdr:rowOff>148193</xdr:rowOff>
    </xdr:to>
    <xdr:sp macro="" textlink="">
      <xdr:nvSpPr>
        <xdr:cNvPr id="425" name="円/楕円 424"/>
        <xdr:cNvSpPr/>
      </xdr:nvSpPr>
      <xdr:spPr>
        <a:xfrm>
          <a:off x="10426700" y="134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25020</xdr:rowOff>
    </xdr:from>
    <xdr:ext cx="534377" cy="259045"/>
    <xdr:sp macro="" textlink="">
      <xdr:nvSpPr>
        <xdr:cNvPr id="426" name="商工費該当値テキスト"/>
        <xdr:cNvSpPr txBox="1"/>
      </xdr:nvSpPr>
      <xdr:spPr>
        <a:xfrm>
          <a:off x="10528300" y="133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83773</xdr:rowOff>
    </xdr:from>
    <xdr:to>
      <xdr:col>14</xdr:col>
      <xdr:colOff>79375</xdr:colOff>
      <xdr:row>79</xdr:row>
      <xdr:rowOff>13923</xdr:rowOff>
    </xdr:to>
    <xdr:sp macro="" textlink="">
      <xdr:nvSpPr>
        <xdr:cNvPr id="427" name="円/楕円 426"/>
        <xdr:cNvSpPr/>
      </xdr:nvSpPr>
      <xdr:spPr>
        <a:xfrm>
          <a:off x="9588500" y="13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5050</xdr:rowOff>
    </xdr:from>
    <xdr:ext cx="469744" cy="259045"/>
    <xdr:sp macro="" textlink="">
      <xdr:nvSpPr>
        <xdr:cNvPr id="428" name="テキスト ボックス 427"/>
        <xdr:cNvSpPr txBox="1"/>
      </xdr:nvSpPr>
      <xdr:spPr>
        <a:xfrm>
          <a:off x="9404427" y="1354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89128</xdr:rowOff>
    </xdr:from>
    <xdr:to>
      <xdr:col>12</xdr:col>
      <xdr:colOff>561975</xdr:colOff>
      <xdr:row>79</xdr:row>
      <xdr:rowOff>19278</xdr:rowOff>
    </xdr:to>
    <xdr:sp macro="" textlink="">
      <xdr:nvSpPr>
        <xdr:cNvPr id="429" name="円/楕円 428"/>
        <xdr:cNvSpPr/>
      </xdr:nvSpPr>
      <xdr:spPr>
        <a:xfrm>
          <a:off x="8699500" y="134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10405</xdr:rowOff>
    </xdr:from>
    <xdr:ext cx="469744" cy="259045"/>
    <xdr:sp macro="" textlink="">
      <xdr:nvSpPr>
        <xdr:cNvPr id="430" name="テキスト ボックス 429"/>
        <xdr:cNvSpPr txBox="1"/>
      </xdr:nvSpPr>
      <xdr:spPr>
        <a:xfrm>
          <a:off x="8515427" y="1355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113768</xdr:rowOff>
    </xdr:from>
    <xdr:to>
      <xdr:col>11</xdr:col>
      <xdr:colOff>358775</xdr:colOff>
      <xdr:row>79</xdr:row>
      <xdr:rowOff>43918</xdr:rowOff>
    </xdr:to>
    <xdr:sp macro="" textlink="">
      <xdr:nvSpPr>
        <xdr:cNvPr id="431" name="円/楕円 430"/>
        <xdr:cNvSpPr/>
      </xdr:nvSpPr>
      <xdr:spPr>
        <a:xfrm>
          <a:off x="7810500" y="134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35045</xdr:rowOff>
    </xdr:from>
    <xdr:ext cx="469744" cy="259045"/>
    <xdr:sp macro="" textlink="">
      <xdr:nvSpPr>
        <xdr:cNvPr id="432" name="テキスト ボックス 431"/>
        <xdr:cNvSpPr txBox="1"/>
      </xdr:nvSpPr>
      <xdr:spPr>
        <a:xfrm>
          <a:off x="7626427" y="135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125214</xdr:rowOff>
    </xdr:from>
    <xdr:to>
      <xdr:col>10</xdr:col>
      <xdr:colOff>155575</xdr:colOff>
      <xdr:row>79</xdr:row>
      <xdr:rowOff>55364</xdr:rowOff>
    </xdr:to>
    <xdr:sp macro="" textlink="">
      <xdr:nvSpPr>
        <xdr:cNvPr id="433" name="円/楕円 432"/>
        <xdr:cNvSpPr/>
      </xdr:nvSpPr>
      <xdr:spPr>
        <a:xfrm>
          <a:off x="6921500" y="134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46491</xdr:rowOff>
    </xdr:from>
    <xdr:ext cx="469744" cy="259045"/>
    <xdr:sp macro="" textlink="">
      <xdr:nvSpPr>
        <xdr:cNvPr id="434" name="テキスト ボックス 433"/>
        <xdr:cNvSpPr txBox="1"/>
      </xdr:nvSpPr>
      <xdr:spPr>
        <a:xfrm>
          <a:off x="6737427" y="1359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101095</xdr:rowOff>
    </xdr:from>
    <xdr:to>
      <xdr:col>15</xdr:col>
      <xdr:colOff>180975</xdr:colOff>
      <xdr:row>98</xdr:row>
      <xdr:rowOff>102448</xdr:rowOff>
    </xdr:to>
    <xdr:cxnSp macro="">
      <xdr:nvCxnSpPr>
        <xdr:cNvPr id="461" name="直線コネクタ 460"/>
        <xdr:cNvCxnSpPr/>
      </xdr:nvCxnSpPr>
      <xdr:spPr>
        <a:xfrm>
          <a:off x="9639300" y="16903195"/>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99712</xdr:rowOff>
    </xdr:from>
    <xdr:to>
      <xdr:col>14</xdr:col>
      <xdr:colOff>28575</xdr:colOff>
      <xdr:row>98</xdr:row>
      <xdr:rowOff>101095</xdr:rowOff>
    </xdr:to>
    <xdr:cxnSp macro="">
      <xdr:nvCxnSpPr>
        <xdr:cNvPr id="464" name="直線コネクタ 463"/>
        <xdr:cNvCxnSpPr/>
      </xdr:nvCxnSpPr>
      <xdr:spPr>
        <a:xfrm>
          <a:off x="8750300" y="16901812"/>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99499</xdr:rowOff>
    </xdr:from>
    <xdr:to>
      <xdr:col>12</xdr:col>
      <xdr:colOff>511175</xdr:colOff>
      <xdr:row>98</xdr:row>
      <xdr:rowOff>99712</xdr:rowOff>
    </xdr:to>
    <xdr:cxnSp macro="">
      <xdr:nvCxnSpPr>
        <xdr:cNvPr id="467" name="直線コネクタ 466"/>
        <xdr:cNvCxnSpPr/>
      </xdr:nvCxnSpPr>
      <xdr:spPr>
        <a:xfrm>
          <a:off x="7861300" y="16901599"/>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99499</xdr:rowOff>
    </xdr:from>
    <xdr:to>
      <xdr:col>11</xdr:col>
      <xdr:colOff>307975</xdr:colOff>
      <xdr:row>98</xdr:row>
      <xdr:rowOff>102952</xdr:rowOff>
    </xdr:to>
    <xdr:cxnSp macro="">
      <xdr:nvCxnSpPr>
        <xdr:cNvPr id="470" name="直線コネクタ 469"/>
        <xdr:cNvCxnSpPr/>
      </xdr:nvCxnSpPr>
      <xdr:spPr>
        <a:xfrm flipV="1">
          <a:off x="6972300" y="16901599"/>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51648</xdr:rowOff>
    </xdr:from>
    <xdr:to>
      <xdr:col>15</xdr:col>
      <xdr:colOff>231775</xdr:colOff>
      <xdr:row>98</xdr:row>
      <xdr:rowOff>153248</xdr:rowOff>
    </xdr:to>
    <xdr:sp macro="" textlink="">
      <xdr:nvSpPr>
        <xdr:cNvPr id="480" name="円/楕円 479"/>
        <xdr:cNvSpPr/>
      </xdr:nvSpPr>
      <xdr:spPr>
        <a:xfrm>
          <a:off x="10426700" y="168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50295</xdr:rowOff>
    </xdr:from>
    <xdr:to>
      <xdr:col>14</xdr:col>
      <xdr:colOff>79375</xdr:colOff>
      <xdr:row>98</xdr:row>
      <xdr:rowOff>151895</xdr:rowOff>
    </xdr:to>
    <xdr:sp macro="" textlink="">
      <xdr:nvSpPr>
        <xdr:cNvPr id="482" name="円/楕円 481"/>
        <xdr:cNvSpPr/>
      </xdr:nvSpPr>
      <xdr:spPr>
        <a:xfrm>
          <a:off x="9588500" y="168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143022</xdr:rowOff>
    </xdr:from>
    <xdr:ext cx="534377" cy="259045"/>
    <xdr:sp macro="" textlink="">
      <xdr:nvSpPr>
        <xdr:cNvPr id="483" name="テキスト ボックス 482"/>
        <xdr:cNvSpPr txBox="1"/>
      </xdr:nvSpPr>
      <xdr:spPr>
        <a:xfrm>
          <a:off x="9372111" y="169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48912</xdr:rowOff>
    </xdr:from>
    <xdr:to>
      <xdr:col>12</xdr:col>
      <xdr:colOff>561975</xdr:colOff>
      <xdr:row>98</xdr:row>
      <xdr:rowOff>150512</xdr:rowOff>
    </xdr:to>
    <xdr:sp macro="" textlink="">
      <xdr:nvSpPr>
        <xdr:cNvPr id="484" name="円/楕円 483"/>
        <xdr:cNvSpPr/>
      </xdr:nvSpPr>
      <xdr:spPr>
        <a:xfrm>
          <a:off x="8699500" y="168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141639</xdr:rowOff>
    </xdr:from>
    <xdr:ext cx="534377" cy="259045"/>
    <xdr:sp macro="" textlink="">
      <xdr:nvSpPr>
        <xdr:cNvPr id="485" name="テキスト ボックス 484"/>
        <xdr:cNvSpPr txBox="1"/>
      </xdr:nvSpPr>
      <xdr:spPr>
        <a:xfrm>
          <a:off x="8483111" y="1694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48699</xdr:rowOff>
    </xdr:from>
    <xdr:to>
      <xdr:col>11</xdr:col>
      <xdr:colOff>358775</xdr:colOff>
      <xdr:row>98</xdr:row>
      <xdr:rowOff>150299</xdr:rowOff>
    </xdr:to>
    <xdr:sp macro="" textlink="">
      <xdr:nvSpPr>
        <xdr:cNvPr id="486" name="円/楕円 485"/>
        <xdr:cNvSpPr/>
      </xdr:nvSpPr>
      <xdr:spPr>
        <a:xfrm>
          <a:off x="7810500" y="168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141426</xdr:rowOff>
    </xdr:from>
    <xdr:ext cx="534377" cy="259045"/>
    <xdr:sp macro="" textlink="">
      <xdr:nvSpPr>
        <xdr:cNvPr id="487" name="テキスト ボックス 486"/>
        <xdr:cNvSpPr txBox="1"/>
      </xdr:nvSpPr>
      <xdr:spPr>
        <a:xfrm>
          <a:off x="7594111" y="169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52152</xdr:rowOff>
    </xdr:from>
    <xdr:to>
      <xdr:col>10</xdr:col>
      <xdr:colOff>155575</xdr:colOff>
      <xdr:row>98</xdr:row>
      <xdr:rowOff>153752</xdr:rowOff>
    </xdr:to>
    <xdr:sp macro="" textlink="">
      <xdr:nvSpPr>
        <xdr:cNvPr id="488" name="円/楕円 487"/>
        <xdr:cNvSpPr/>
      </xdr:nvSpPr>
      <xdr:spPr>
        <a:xfrm>
          <a:off x="6921500" y="168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144879</xdr:rowOff>
    </xdr:from>
    <xdr:ext cx="534377" cy="259045"/>
    <xdr:sp macro="" textlink="">
      <xdr:nvSpPr>
        <xdr:cNvPr id="489" name="テキスト ボックス 488"/>
        <xdr:cNvSpPr txBox="1"/>
      </xdr:nvSpPr>
      <xdr:spPr>
        <a:xfrm>
          <a:off x="6705111" y="169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66352</xdr:rowOff>
    </xdr:from>
    <xdr:to>
      <xdr:col>23</xdr:col>
      <xdr:colOff>517525</xdr:colOff>
      <xdr:row>37</xdr:row>
      <xdr:rowOff>98830</xdr:rowOff>
    </xdr:to>
    <xdr:cxnSp macro="">
      <xdr:nvCxnSpPr>
        <xdr:cNvPr id="520" name="直線コネクタ 519"/>
        <xdr:cNvCxnSpPr/>
      </xdr:nvCxnSpPr>
      <xdr:spPr>
        <a:xfrm flipV="1">
          <a:off x="15481300" y="6410002"/>
          <a:ext cx="8382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98830</xdr:rowOff>
    </xdr:from>
    <xdr:to>
      <xdr:col>22</xdr:col>
      <xdr:colOff>365125</xdr:colOff>
      <xdr:row>37</xdr:row>
      <xdr:rowOff>143374</xdr:rowOff>
    </xdr:to>
    <xdr:cxnSp macro="">
      <xdr:nvCxnSpPr>
        <xdr:cNvPr id="523" name="直線コネクタ 522"/>
        <xdr:cNvCxnSpPr/>
      </xdr:nvCxnSpPr>
      <xdr:spPr>
        <a:xfrm flipV="1">
          <a:off x="14592300" y="6442480"/>
          <a:ext cx="8890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30070</xdr:rowOff>
    </xdr:from>
    <xdr:to>
      <xdr:col>21</xdr:col>
      <xdr:colOff>161925</xdr:colOff>
      <xdr:row>37</xdr:row>
      <xdr:rowOff>143374</xdr:rowOff>
    </xdr:to>
    <xdr:cxnSp macro="">
      <xdr:nvCxnSpPr>
        <xdr:cNvPr id="526" name="直線コネクタ 525"/>
        <xdr:cNvCxnSpPr/>
      </xdr:nvCxnSpPr>
      <xdr:spPr>
        <a:xfrm>
          <a:off x="13703300" y="6373720"/>
          <a:ext cx="889000" cy="1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100969</xdr:rowOff>
    </xdr:from>
    <xdr:to>
      <xdr:col>19</xdr:col>
      <xdr:colOff>644525</xdr:colOff>
      <xdr:row>37</xdr:row>
      <xdr:rowOff>30070</xdr:rowOff>
    </xdr:to>
    <xdr:cxnSp macro="">
      <xdr:nvCxnSpPr>
        <xdr:cNvPr id="529" name="直線コネクタ 528"/>
        <xdr:cNvCxnSpPr/>
      </xdr:nvCxnSpPr>
      <xdr:spPr>
        <a:xfrm>
          <a:off x="12814300" y="6273169"/>
          <a:ext cx="889000" cy="10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15552</xdr:rowOff>
    </xdr:from>
    <xdr:to>
      <xdr:col>23</xdr:col>
      <xdr:colOff>568325</xdr:colOff>
      <xdr:row>37</xdr:row>
      <xdr:rowOff>117152</xdr:rowOff>
    </xdr:to>
    <xdr:sp macro="" textlink="">
      <xdr:nvSpPr>
        <xdr:cNvPr id="539" name="円/楕円 538"/>
        <xdr:cNvSpPr/>
      </xdr:nvSpPr>
      <xdr:spPr>
        <a:xfrm>
          <a:off x="16268700" y="63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165429</xdr:rowOff>
    </xdr:from>
    <xdr:ext cx="534377" cy="259045"/>
    <xdr:sp macro="" textlink="">
      <xdr:nvSpPr>
        <xdr:cNvPr id="540" name="消防費該当値テキスト"/>
        <xdr:cNvSpPr txBox="1"/>
      </xdr:nvSpPr>
      <xdr:spPr>
        <a:xfrm>
          <a:off x="16370300" y="63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48030</xdr:rowOff>
    </xdr:from>
    <xdr:to>
      <xdr:col>22</xdr:col>
      <xdr:colOff>415925</xdr:colOff>
      <xdr:row>37</xdr:row>
      <xdr:rowOff>149630</xdr:rowOff>
    </xdr:to>
    <xdr:sp macro="" textlink="">
      <xdr:nvSpPr>
        <xdr:cNvPr id="541" name="円/楕円 540"/>
        <xdr:cNvSpPr/>
      </xdr:nvSpPr>
      <xdr:spPr>
        <a:xfrm>
          <a:off x="15430500" y="63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140757</xdr:rowOff>
    </xdr:from>
    <xdr:ext cx="534377" cy="259045"/>
    <xdr:sp macro="" textlink="">
      <xdr:nvSpPr>
        <xdr:cNvPr id="542" name="テキスト ボックス 541"/>
        <xdr:cNvSpPr txBox="1"/>
      </xdr:nvSpPr>
      <xdr:spPr>
        <a:xfrm>
          <a:off x="15214111" y="64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92574</xdr:rowOff>
    </xdr:from>
    <xdr:to>
      <xdr:col>21</xdr:col>
      <xdr:colOff>212725</xdr:colOff>
      <xdr:row>38</xdr:row>
      <xdr:rowOff>22724</xdr:rowOff>
    </xdr:to>
    <xdr:sp macro="" textlink="">
      <xdr:nvSpPr>
        <xdr:cNvPr id="543" name="円/楕円 542"/>
        <xdr:cNvSpPr/>
      </xdr:nvSpPr>
      <xdr:spPr>
        <a:xfrm>
          <a:off x="14541500" y="643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13851</xdr:rowOff>
    </xdr:from>
    <xdr:ext cx="534377" cy="259045"/>
    <xdr:sp macro="" textlink="">
      <xdr:nvSpPr>
        <xdr:cNvPr id="544" name="テキスト ボックス 543"/>
        <xdr:cNvSpPr txBox="1"/>
      </xdr:nvSpPr>
      <xdr:spPr>
        <a:xfrm>
          <a:off x="14325111" y="65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150720</xdr:rowOff>
    </xdr:from>
    <xdr:to>
      <xdr:col>20</xdr:col>
      <xdr:colOff>9525</xdr:colOff>
      <xdr:row>37</xdr:row>
      <xdr:rowOff>80870</xdr:rowOff>
    </xdr:to>
    <xdr:sp macro="" textlink="">
      <xdr:nvSpPr>
        <xdr:cNvPr id="545" name="円/楕円 544"/>
        <xdr:cNvSpPr/>
      </xdr:nvSpPr>
      <xdr:spPr>
        <a:xfrm>
          <a:off x="13652500" y="63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97397</xdr:rowOff>
    </xdr:from>
    <xdr:ext cx="534377" cy="259045"/>
    <xdr:sp macro="" textlink="">
      <xdr:nvSpPr>
        <xdr:cNvPr id="546" name="テキスト ボックス 545"/>
        <xdr:cNvSpPr txBox="1"/>
      </xdr:nvSpPr>
      <xdr:spPr>
        <a:xfrm>
          <a:off x="13436111" y="60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50169</xdr:rowOff>
    </xdr:from>
    <xdr:to>
      <xdr:col>18</xdr:col>
      <xdr:colOff>492125</xdr:colOff>
      <xdr:row>36</xdr:row>
      <xdr:rowOff>151769</xdr:rowOff>
    </xdr:to>
    <xdr:sp macro="" textlink="">
      <xdr:nvSpPr>
        <xdr:cNvPr id="547" name="円/楕円 546"/>
        <xdr:cNvSpPr/>
      </xdr:nvSpPr>
      <xdr:spPr>
        <a:xfrm>
          <a:off x="12763500" y="62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168296</xdr:rowOff>
    </xdr:from>
    <xdr:ext cx="534377" cy="259045"/>
    <xdr:sp macro="" textlink="">
      <xdr:nvSpPr>
        <xdr:cNvPr id="548" name="テキスト ボックス 547"/>
        <xdr:cNvSpPr txBox="1"/>
      </xdr:nvSpPr>
      <xdr:spPr>
        <a:xfrm>
          <a:off x="12547111" y="59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43133</xdr:rowOff>
    </xdr:from>
    <xdr:to>
      <xdr:col>23</xdr:col>
      <xdr:colOff>517525</xdr:colOff>
      <xdr:row>57</xdr:row>
      <xdr:rowOff>54863</xdr:rowOff>
    </xdr:to>
    <xdr:cxnSp macro="">
      <xdr:nvCxnSpPr>
        <xdr:cNvPr id="579" name="直線コネクタ 578"/>
        <xdr:cNvCxnSpPr/>
      </xdr:nvCxnSpPr>
      <xdr:spPr>
        <a:xfrm flipV="1">
          <a:off x="15481300" y="9644333"/>
          <a:ext cx="838200" cy="18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93784</xdr:rowOff>
    </xdr:from>
    <xdr:to>
      <xdr:col>22</xdr:col>
      <xdr:colOff>365125</xdr:colOff>
      <xdr:row>57</xdr:row>
      <xdr:rowOff>54863</xdr:rowOff>
    </xdr:to>
    <xdr:cxnSp macro="">
      <xdr:nvCxnSpPr>
        <xdr:cNvPr id="582" name="直線コネクタ 581"/>
        <xdr:cNvCxnSpPr/>
      </xdr:nvCxnSpPr>
      <xdr:spPr>
        <a:xfrm>
          <a:off x="14592300" y="9694984"/>
          <a:ext cx="889000" cy="13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93784</xdr:rowOff>
    </xdr:from>
    <xdr:to>
      <xdr:col>21</xdr:col>
      <xdr:colOff>161925</xdr:colOff>
      <xdr:row>57</xdr:row>
      <xdr:rowOff>135279</xdr:rowOff>
    </xdr:to>
    <xdr:cxnSp macro="">
      <xdr:nvCxnSpPr>
        <xdr:cNvPr id="585" name="直線コネクタ 584"/>
        <xdr:cNvCxnSpPr/>
      </xdr:nvCxnSpPr>
      <xdr:spPr>
        <a:xfrm flipV="1">
          <a:off x="13703300" y="9694984"/>
          <a:ext cx="889000" cy="2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135279</xdr:rowOff>
    </xdr:from>
    <xdr:to>
      <xdr:col>19</xdr:col>
      <xdr:colOff>644525</xdr:colOff>
      <xdr:row>58</xdr:row>
      <xdr:rowOff>6896</xdr:rowOff>
    </xdr:to>
    <xdr:cxnSp macro="">
      <xdr:nvCxnSpPr>
        <xdr:cNvPr id="588" name="直線コネクタ 587"/>
        <xdr:cNvCxnSpPr/>
      </xdr:nvCxnSpPr>
      <xdr:spPr>
        <a:xfrm flipV="1">
          <a:off x="12814300" y="9907929"/>
          <a:ext cx="889000" cy="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163783</xdr:rowOff>
    </xdr:from>
    <xdr:to>
      <xdr:col>23</xdr:col>
      <xdr:colOff>568325</xdr:colOff>
      <xdr:row>56</xdr:row>
      <xdr:rowOff>93933</xdr:rowOff>
    </xdr:to>
    <xdr:sp macro="" textlink="">
      <xdr:nvSpPr>
        <xdr:cNvPr id="598" name="円/楕円 597"/>
        <xdr:cNvSpPr/>
      </xdr:nvSpPr>
      <xdr:spPr>
        <a:xfrm>
          <a:off x="16268700" y="95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15210</xdr:rowOff>
    </xdr:from>
    <xdr:ext cx="534377" cy="259045"/>
    <xdr:sp macro="" textlink="">
      <xdr:nvSpPr>
        <xdr:cNvPr id="599" name="教育費該当値テキスト"/>
        <xdr:cNvSpPr txBox="1"/>
      </xdr:nvSpPr>
      <xdr:spPr>
        <a:xfrm>
          <a:off x="16370300" y="94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4063</xdr:rowOff>
    </xdr:from>
    <xdr:to>
      <xdr:col>22</xdr:col>
      <xdr:colOff>415925</xdr:colOff>
      <xdr:row>57</xdr:row>
      <xdr:rowOff>105663</xdr:rowOff>
    </xdr:to>
    <xdr:sp macro="" textlink="">
      <xdr:nvSpPr>
        <xdr:cNvPr id="600" name="円/楕円 599"/>
        <xdr:cNvSpPr/>
      </xdr:nvSpPr>
      <xdr:spPr>
        <a:xfrm>
          <a:off x="15430500" y="977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96790</xdr:rowOff>
    </xdr:from>
    <xdr:ext cx="534377" cy="259045"/>
    <xdr:sp macro="" textlink="">
      <xdr:nvSpPr>
        <xdr:cNvPr id="601" name="テキスト ボックス 600"/>
        <xdr:cNvSpPr txBox="1"/>
      </xdr:nvSpPr>
      <xdr:spPr>
        <a:xfrm>
          <a:off x="15214111" y="986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42984</xdr:rowOff>
    </xdr:from>
    <xdr:to>
      <xdr:col>21</xdr:col>
      <xdr:colOff>212725</xdr:colOff>
      <xdr:row>56</xdr:row>
      <xdr:rowOff>144584</xdr:rowOff>
    </xdr:to>
    <xdr:sp macro="" textlink="">
      <xdr:nvSpPr>
        <xdr:cNvPr id="602" name="円/楕円 601"/>
        <xdr:cNvSpPr/>
      </xdr:nvSpPr>
      <xdr:spPr>
        <a:xfrm>
          <a:off x="14541500" y="96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161111</xdr:rowOff>
    </xdr:from>
    <xdr:ext cx="534377" cy="259045"/>
    <xdr:sp macro="" textlink="">
      <xdr:nvSpPr>
        <xdr:cNvPr id="603" name="テキスト ボックス 602"/>
        <xdr:cNvSpPr txBox="1"/>
      </xdr:nvSpPr>
      <xdr:spPr>
        <a:xfrm>
          <a:off x="14325111" y="94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84479</xdr:rowOff>
    </xdr:from>
    <xdr:to>
      <xdr:col>20</xdr:col>
      <xdr:colOff>9525</xdr:colOff>
      <xdr:row>58</xdr:row>
      <xdr:rowOff>14629</xdr:rowOff>
    </xdr:to>
    <xdr:sp macro="" textlink="">
      <xdr:nvSpPr>
        <xdr:cNvPr id="604" name="円/楕円 603"/>
        <xdr:cNvSpPr/>
      </xdr:nvSpPr>
      <xdr:spPr>
        <a:xfrm>
          <a:off x="13652500" y="98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5756</xdr:rowOff>
    </xdr:from>
    <xdr:ext cx="534377" cy="259045"/>
    <xdr:sp macro="" textlink="">
      <xdr:nvSpPr>
        <xdr:cNvPr id="605" name="テキスト ボックス 604"/>
        <xdr:cNvSpPr txBox="1"/>
      </xdr:nvSpPr>
      <xdr:spPr>
        <a:xfrm>
          <a:off x="13436111" y="99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127546</xdr:rowOff>
    </xdr:from>
    <xdr:to>
      <xdr:col>18</xdr:col>
      <xdr:colOff>492125</xdr:colOff>
      <xdr:row>58</xdr:row>
      <xdr:rowOff>57696</xdr:rowOff>
    </xdr:to>
    <xdr:sp macro="" textlink="">
      <xdr:nvSpPr>
        <xdr:cNvPr id="606" name="円/楕円 605"/>
        <xdr:cNvSpPr/>
      </xdr:nvSpPr>
      <xdr:spPr>
        <a:xfrm>
          <a:off x="12763500" y="99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48823</xdr:rowOff>
    </xdr:from>
    <xdr:ext cx="534377" cy="259045"/>
    <xdr:sp macro="" textlink="">
      <xdr:nvSpPr>
        <xdr:cNvPr id="607" name="テキスト ボックス 606"/>
        <xdr:cNvSpPr txBox="1"/>
      </xdr:nvSpPr>
      <xdr:spPr>
        <a:xfrm>
          <a:off x="12547111" y="99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137327</xdr:rowOff>
    </xdr:from>
    <xdr:to>
      <xdr:col>23</xdr:col>
      <xdr:colOff>517525</xdr:colOff>
      <xdr:row>78</xdr:row>
      <xdr:rowOff>138319</xdr:rowOff>
    </xdr:to>
    <xdr:cxnSp macro="">
      <xdr:nvCxnSpPr>
        <xdr:cNvPr id="634" name="直線コネクタ 633"/>
        <xdr:cNvCxnSpPr/>
      </xdr:nvCxnSpPr>
      <xdr:spPr>
        <a:xfrm flipV="1">
          <a:off x="15481300" y="13510427"/>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137871</xdr:rowOff>
    </xdr:from>
    <xdr:to>
      <xdr:col>22</xdr:col>
      <xdr:colOff>365125</xdr:colOff>
      <xdr:row>78</xdr:row>
      <xdr:rowOff>138319</xdr:rowOff>
    </xdr:to>
    <xdr:cxnSp macro="">
      <xdr:nvCxnSpPr>
        <xdr:cNvPr id="637" name="直線コネクタ 636"/>
        <xdr:cNvCxnSpPr/>
      </xdr:nvCxnSpPr>
      <xdr:spPr>
        <a:xfrm>
          <a:off x="14592300" y="1351097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133688</xdr:rowOff>
    </xdr:from>
    <xdr:to>
      <xdr:col>21</xdr:col>
      <xdr:colOff>161925</xdr:colOff>
      <xdr:row>78</xdr:row>
      <xdr:rowOff>137871</xdr:rowOff>
    </xdr:to>
    <xdr:cxnSp macro="">
      <xdr:nvCxnSpPr>
        <xdr:cNvPr id="640" name="直線コネクタ 639"/>
        <xdr:cNvCxnSpPr/>
      </xdr:nvCxnSpPr>
      <xdr:spPr>
        <a:xfrm>
          <a:off x="13703300" y="13506788"/>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133655</xdr:rowOff>
    </xdr:from>
    <xdr:to>
      <xdr:col>19</xdr:col>
      <xdr:colOff>644525</xdr:colOff>
      <xdr:row>78</xdr:row>
      <xdr:rowOff>133688</xdr:rowOff>
    </xdr:to>
    <xdr:cxnSp macro="">
      <xdr:nvCxnSpPr>
        <xdr:cNvPr id="643" name="直線コネクタ 642"/>
        <xdr:cNvCxnSpPr/>
      </xdr:nvCxnSpPr>
      <xdr:spPr>
        <a:xfrm>
          <a:off x="12814300" y="1350675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86527</xdr:rowOff>
    </xdr:from>
    <xdr:to>
      <xdr:col>23</xdr:col>
      <xdr:colOff>568325</xdr:colOff>
      <xdr:row>79</xdr:row>
      <xdr:rowOff>16677</xdr:rowOff>
    </xdr:to>
    <xdr:sp macro="" textlink="">
      <xdr:nvSpPr>
        <xdr:cNvPr id="653" name="円/楕円 652"/>
        <xdr:cNvSpPr/>
      </xdr:nvSpPr>
      <xdr:spPr>
        <a:xfrm>
          <a:off x="16268700" y="134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87519</xdr:rowOff>
    </xdr:from>
    <xdr:to>
      <xdr:col>22</xdr:col>
      <xdr:colOff>415925</xdr:colOff>
      <xdr:row>79</xdr:row>
      <xdr:rowOff>17669</xdr:rowOff>
    </xdr:to>
    <xdr:sp macro="" textlink="">
      <xdr:nvSpPr>
        <xdr:cNvPr id="655" name="円/楕円 654"/>
        <xdr:cNvSpPr/>
      </xdr:nvSpPr>
      <xdr:spPr>
        <a:xfrm>
          <a:off x="15430500" y="13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8796</xdr:rowOff>
    </xdr:from>
    <xdr:ext cx="378565" cy="259045"/>
    <xdr:sp macro="" textlink="">
      <xdr:nvSpPr>
        <xdr:cNvPr id="656" name="テキスト ボックス 655"/>
        <xdr:cNvSpPr txBox="1"/>
      </xdr:nvSpPr>
      <xdr:spPr>
        <a:xfrm>
          <a:off x="15292017" y="1355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87071</xdr:rowOff>
    </xdr:from>
    <xdr:to>
      <xdr:col>21</xdr:col>
      <xdr:colOff>212725</xdr:colOff>
      <xdr:row>79</xdr:row>
      <xdr:rowOff>17221</xdr:rowOff>
    </xdr:to>
    <xdr:sp macro="" textlink="">
      <xdr:nvSpPr>
        <xdr:cNvPr id="657" name="円/楕円 656"/>
        <xdr:cNvSpPr/>
      </xdr:nvSpPr>
      <xdr:spPr>
        <a:xfrm>
          <a:off x="14541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8348</xdr:rowOff>
    </xdr:from>
    <xdr:ext cx="378565" cy="259045"/>
    <xdr:sp macro="" textlink="">
      <xdr:nvSpPr>
        <xdr:cNvPr id="658" name="テキスト ボックス 657"/>
        <xdr:cNvSpPr txBox="1"/>
      </xdr:nvSpPr>
      <xdr:spPr>
        <a:xfrm>
          <a:off x="14403017" y="13552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82888</xdr:rowOff>
    </xdr:from>
    <xdr:to>
      <xdr:col>20</xdr:col>
      <xdr:colOff>9525</xdr:colOff>
      <xdr:row>79</xdr:row>
      <xdr:rowOff>13038</xdr:rowOff>
    </xdr:to>
    <xdr:sp macro="" textlink="">
      <xdr:nvSpPr>
        <xdr:cNvPr id="659" name="円/楕円 658"/>
        <xdr:cNvSpPr/>
      </xdr:nvSpPr>
      <xdr:spPr>
        <a:xfrm>
          <a:off x="13652500" y="134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4165</xdr:rowOff>
    </xdr:from>
    <xdr:ext cx="469744" cy="259045"/>
    <xdr:sp macro="" textlink="">
      <xdr:nvSpPr>
        <xdr:cNvPr id="660" name="テキスト ボックス 659"/>
        <xdr:cNvSpPr txBox="1"/>
      </xdr:nvSpPr>
      <xdr:spPr>
        <a:xfrm>
          <a:off x="13468427" y="135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82855</xdr:rowOff>
    </xdr:from>
    <xdr:to>
      <xdr:col>18</xdr:col>
      <xdr:colOff>492125</xdr:colOff>
      <xdr:row>79</xdr:row>
      <xdr:rowOff>13005</xdr:rowOff>
    </xdr:to>
    <xdr:sp macro="" textlink="">
      <xdr:nvSpPr>
        <xdr:cNvPr id="661" name="円/楕円 660"/>
        <xdr:cNvSpPr/>
      </xdr:nvSpPr>
      <xdr:spPr>
        <a:xfrm>
          <a:off x="12763500" y="134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4132</xdr:rowOff>
    </xdr:from>
    <xdr:ext cx="469744" cy="259045"/>
    <xdr:sp macro="" textlink="">
      <xdr:nvSpPr>
        <xdr:cNvPr id="662" name="テキスト ボックス 661"/>
        <xdr:cNvSpPr txBox="1"/>
      </xdr:nvSpPr>
      <xdr:spPr>
        <a:xfrm>
          <a:off x="12579427" y="135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34872</xdr:rowOff>
    </xdr:from>
    <xdr:to>
      <xdr:col>23</xdr:col>
      <xdr:colOff>517525</xdr:colOff>
      <xdr:row>98</xdr:row>
      <xdr:rowOff>39010</xdr:rowOff>
    </xdr:to>
    <xdr:cxnSp macro="">
      <xdr:nvCxnSpPr>
        <xdr:cNvPr id="691" name="直線コネクタ 690"/>
        <xdr:cNvCxnSpPr/>
      </xdr:nvCxnSpPr>
      <xdr:spPr>
        <a:xfrm>
          <a:off x="15481300" y="16836972"/>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30505</xdr:rowOff>
    </xdr:from>
    <xdr:to>
      <xdr:col>22</xdr:col>
      <xdr:colOff>365125</xdr:colOff>
      <xdr:row>98</xdr:row>
      <xdr:rowOff>34872</xdr:rowOff>
    </xdr:to>
    <xdr:cxnSp macro="">
      <xdr:nvCxnSpPr>
        <xdr:cNvPr id="694" name="直線コネクタ 693"/>
        <xdr:cNvCxnSpPr/>
      </xdr:nvCxnSpPr>
      <xdr:spPr>
        <a:xfrm>
          <a:off x="14592300" y="1683260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14599</xdr:rowOff>
    </xdr:from>
    <xdr:to>
      <xdr:col>21</xdr:col>
      <xdr:colOff>161925</xdr:colOff>
      <xdr:row>98</xdr:row>
      <xdr:rowOff>30505</xdr:rowOff>
    </xdr:to>
    <xdr:cxnSp macro="">
      <xdr:nvCxnSpPr>
        <xdr:cNvPr id="697" name="直線コネクタ 696"/>
        <xdr:cNvCxnSpPr/>
      </xdr:nvCxnSpPr>
      <xdr:spPr>
        <a:xfrm>
          <a:off x="13703300" y="16816699"/>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5576</xdr:rowOff>
    </xdr:from>
    <xdr:to>
      <xdr:col>19</xdr:col>
      <xdr:colOff>644525</xdr:colOff>
      <xdr:row>98</xdr:row>
      <xdr:rowOff>14599</xdr:rowOff>
    </xdr:to>
    <xdr:cxnSp macro="">
      <xdr:nvCxnSpPr>
        <xdr:cNvPr id="700" name="直線コネクタ 699"/>
        <xdr:cNvCxnSpPr/>
      </xdr:nvCxnSpPr>
      <xdr:spPr>
        <a:xfrm>
          <a:off x="12814300" y="16807676"/>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159660</xdr:rowOff>
    </xdr:from>
    <xdr:to>
      <xdr:col>23</xdr:col>
      <xdr:colOff>568325</xdr:colOff>
      <xdr:row>98</xdr:row>
      <xdr:rowOff>89810</xdr:rowOff>
    </xdr:to>
    <xdr:sp macro="" textlink="">
      <xdr:nvSpPr>
        <xdr:cNvPr id="710" name="円/楕円 709"/>
        <xdr:cNvSpPr/>
      </xdr:nvSpPr>
      <xdr:spPr>
        <a:xfrm>
          <a:off x="16268700" y="167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74587</xdr:rowOff>
    </xdr:from>
    <xdr:ext cx="534377" cy="259045"/>
    <xdr:sp macro="" textlink="">
      <xdr:nvSpPr>
        <xdr:cNvPr id="711" name="公債費該当値テキスト"/>
        <xdr:cNvSpPr txBox="1"/>
      </xdr:nvSpPr>
      <xdr:spPr>
        <a:xfrm>
          <a:off x="16370300" y="167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155522</xdr:rowOff>
    </xdr:from>
    <xdr:to>
      <xdr:col>22</xdr:col>
      <xdr:colOff>415925</xdr:colOff>
      <xdr:row>98</xdr:row>
      <xdr:rowOff>85672</xdr:rowOff>
    </xdr:to>
    <xdr:sp macro="" textlink="">
      <xdr:nvSpPr>
        <xdr:cNvPr id="712" name="円/楕円 711"/>
        <xdr:cNvSpPr/>
      </xdr:nvSpPr>
      <xdr:spPr>
        <a:xfrm>
          <a:off x="15430500" y="167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76799</xdr:rowOff>
    </xdr:from>
    <xdr:ext cx="534377" cy="259045"/>
    <xdr:sp macro="" textlink="">
      <xdr:nvSpPr>
        <xdr:cNvPr id="713" name="テキスト ボックス 712"/>
        <xdr:cNvSpPr txBox="1"/>
      </xdr:nvSpPr>
      <xdr:spPr>
        <a:xfrm>
          <a:off x="15214111" y="168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151155</xdr:rowOff>
    </xdr:from>
    <xdr:to>
      <xdr:col>21</xdr:col>
      <xdr:colOff>212725</xdr:colOff>
      <xdr:row>98</xdr:row>
      <xdr:rowOff>81305</xdr:rowOff>
    </xdr:to>
    <xdr:sp macro="" textlink="">
      <xdr:nvSpPr>
        <xdr:cNvPr id="714" name="円/楕円 713"/>
        <xdr:cNvSpPr/>
      </xdr:nvSpPr>
      <xdr:spPr>
        <a:xfrm>
          <a:off x="14541500" y="16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72432</xdr:rowOff>
    </xdr:from>
    <xdr:ext cx="534377" cy="259045"/>
    <xdr:sp macro="" textlink="">
      <xdr:nvSpPr>
        <xdr:cNvPr id="715" name="テキスト ボックス 714"/>
        <xdr:cNvSpPr txBox="1"/>
      </xdr:nvSpPr>
      <xdr:spPr>
        <a:xfrm>
          <a:off x="14325111" y="168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135249</xdr:rowOff>
    </xdr:from>
    <xdr:to>
      <xdr:col>20</xdr:col>
      <xdr:colOff>9525</xdr:colOff>
      <xdr:row>98</xdr:row>
      <xdr:rowOff>65399</xdr:rowOff>
    </xdr:to>
    <xdr:sp macro="" textlink="">
      <xdr:nvSpPr>
        <xdr:cNvPr id="716" name="円/楕円 715"/>
        <xdr:cNvSpPr/>
      </xdr:nvSpPr>
      <xdr:spPr>
        <a:xfrm>
          <a:off x="13652500" y="167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56526</xdr:rowOff>
    </xdr:from>
    <xdr:ext cx="534377" cy="259045"/>
    <xdr:sp macro="" textlink="">
      <xdr:nvSpPr>
        <xdr:cNvPr id="717" name="テキスト ボックス 716"/>
        <xdr:cNvSpPr txBox="1"/>
      </xdr:nvSpPr>
      <xdr:spPr>
        <a:xfrm>
          <a:off x="13436111" y="168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126226</xdr:rowOff>
    </xdr:from>
    <xdr:to>
      <xdr:col>18</xdr:col>
      <xdr:colOff>492125</xdr:colOff>
      <xdr:row>98</xdr:row>
      <xdr:rowOff>56376</xdr:rowOff>
    </xdr:to>
    <xdr:sp macro="" textlink="">
      <xdr:nvSpPr>
        <xdr:cNvPr id="718" name="円/楕円 717"/>
        <xdr:cNvSpPr/>
      </xdr:nvSpPr>
      <xdr:spPr>
        <a:xfrm>
          <a:off x="12763500" y="167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47503</xdr:rowOff>
    </xdr:from>
    <xdr:ext cx="534377" cy="259045"/>
    <xdr:sp macro="" textlink="">
      <xdr:nvSpPr>
        <xdr:cNvPr id="719" name="テキスト ボックス 718"/>
        <xdr:cNvSpPr txBox="1"/>
      </xdr:nvSpPr>
      <xdr:spPr>
        <a:xfrm>
          <a:off x="12547111" y="1684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民生費は、住民一人当たり</a:t>
          </a:r>
          <a:r>
            <a:rPr kumimoji="1" lang="en-US" altLang="ja-JP" sz="1200">
              <a:solidFill>
                <a:schemeClr val="dk1"/>
              </a:solidFill>
              <a:effectLst/>
              <a:latin typeface="+mn-lt"/>
              <a:ea typeface="+mn-ea"/>
              <a:cs typeface="+mn-cs"/>
            </a:rPr>
            <a:t>155,701</a:t>
          </a:r>
          <a:r>
            <a:rPr kumimoji="1" lang="ja-JP" altLang="ja-JP" sz="1200">
              <a:solidFill>
                <a:schemeClr val="dk1"/>
              </a:solidFill>
              <a:effectLst/>
              <a:latin typeface="+mn-lt"/>
              <a:ea typeface="+mn-ea"/>
              <a:cs typeface="+mn-cs"/>
            </a:rPr>
            <a:t>円で、前年度比</a:t>
          </a:r>
          <a:r>
            <a:rPr kumimoji="1" lang="en-US" altLang="ja-JP" sz="1200">
              <a:solidFill>
                <a:schemeClr val="dk1"/>
              </a:solidFill>
              <a:effectLst/>
              <a:latin typeface="+mn-lt"/>
              <a:ea typeface="+mn-ea"/>
              <a:cs typeface="+mn-cs"/>
            </a:rPr>
            <a:t>9,581</a:t>
          </a:r>
          <a:r>
            <a:rPr kumimoji="1" lang="ja-JP" altLang="ja-JP" sz="1200">
              <a:solidFill>
                <a:schemeClr val="dk1"/>
              </a:solidFill>
              <a:effectLst/>
              <a:latin typeface="+mn-lt"/>
              <a:ea typeface="+mn-ea"/>
              <a:cs typeface="+mn-cs"/>
            </a:rPr>
            <a:t>円の増となっている。主な要因として、Ｃ型肝炎関連医療費の急増により、国民健康保険特別会計への繰出金が</a:t>
          </a:r>
          <a:r>
            <a:rPr kumimoji="1" lang="en-US" altLang="ja-JP" sz="1200">
              <a:solidFill>
                <a:schemeClr val="dk1"/>
              </a:solidFill>
              <a:effectLst/>
              <a:latin typeface="+mn-lt"/>
              <a:ea typeface="+mn-ea"/>
              <a:cs typeface="+mn-cs"/>
            </a:rPr>
            <a:t>324,246</a:t>
          </a:r>
          <a:r>
            <a:rPr kumimoji="1" lang="ja-JP" altLang="ja-JP" sz="1200">
              <a:solidFill>
                <a:schemeClr val="dk1"/>
              </a:solidFill>
              <a:effectLst/>
              <a:latin typeface="+mn-lt"/>
              <a:ea typeface="+mn-ea"/>
              <a:cs typeface="+mn-cs"/>
            </a:rPr>
            <a:t>千円大幅増加したことが挙げられる。</a:t>
          </a:r>
          <a:r>
            <a:rPr kumimoji="1" lang="ja-JP" altLang="en-US" sz="1200">
              <a:solidFill>
                <a:schemeClr val="dk1"/>
              </a:solidFill>
              <a:effectLst/>
              <a:latin typeface="+mn-lt"/>
              <a:ea typeface="+mn-ea"/>
              <a:cs typeface="+mn-cs"/>
            </a:rPr>
            <a:t>今後は各種手当への独自加算等の見直しを進める等、歳出の適正化を図っていく。</a:t>
          </a:r>
          <a:endParaRPr lang="ja-JP" altLang="ja-JP" sz="1200">
            <a:effectLst/>
          </a:endParaRPr>
        </a:p>
        <a:p>
          <a:r>
            <a:rPr kumimoji="1" lang="ja-JP" altLang="ja-JP" sz="1200">
              <a:solidFill>
                <a:schemeClr val="dk1"/>
              </a:solidFill>
              <a:effectLst/>
              <a:latin typeface="+mn-lt"/>
              <a:ea typeface="+mn-ea"/>
              <a:cs typeface="+mn-cs"/>
            </a:rPr>
            <a:t>教育費</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住民一人当たり</a:t>
          </a:r>
          <a:r>
            <a:rPr kumimoji="1" lang="en-US" altLang="ja-JP" sz="1200">
              <a:solidFill>
                <a:schemeClr val="dk1"/>
              </a:solidFill>
              <a:effectLst/>
              <a:latin typeface="+mn-lt"/>
              <a:ea typeface="+mn-ea"/>
              <a:cs typeface="+mn-cs"/>
            </a:rPr>
            <a:t>87,285</a:t>
          </a:r>
          <a:r>
            <a:rPr kumimoji="1" lang="ja-JP" altLang="ja-JP" sz="1200">
              <a:solidFill>
                <a:schemeClr val="dk1"/>
              </a:solidFill>
              <a:effectLst/>
              <a:latin typeface="+mn-lt"/>
              <a:ea typeface="+mn-ea"/>
              <a:cs typeface="+mn-cs"/>
            </a:rPr>
            <a:t>円となっており、類似団体平均に比べ</a:t>
          </a:r>
          <a:r>
            <a:rPr kumimoji="1" lang="en-US" altLang="ja-JP" sz="1200">
              <a:solidFill>
                <a:schemeClr val="dk1"/>
              </a:solidFill>
              <a:effectLst/>
              <a:latin typeface="+mn-lt"/>
              <a:ea typeface="+mn-ea"/>
              <a:cs typeface="+mn-cs"/>
            </a:rPr>
            <a:t>27,087</a:t>
          </a:r>
          <a:r>
            <a:rPr kumimoji="1" lang="ja-JP" altLang="ja-JP" sz="1200">
              <a:solidFill>
                <a:schemeClr val="dk1"/>
              </a:solidFill>
              <a:effectLst/>
              <a:latin typeface="+mn-lt"/>
              <a:ea typeface="+mn-ea"/>
              <a:cs typeface="+mn-cs"/>
            </a:rPr>
            <a:t>円増となっているのは、平成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年度からの学校給食センター建設事業に伴い、普通建設事業費や物件費が増加したことや、中山中学校屋外体育館改築工事の実施が主な要因である。</a:t>
          </a:r>
          <a:endParaRPr lang="ja-JP" altLang="ja-JP" sz="1200">
            <a:effectLst/>
          </a:endParaRPr>
        </a:p>
        <a:p>
          <a:r>
            <a:rPr kumimoji="1" lang="ja-JP" altLang="en-US" sz="1200">
              <a:latin typeface="ＭＳ Ｐゴシック"/>
            </a:rPr>
            <a:t>総務費は、住民一人当たり</a:t>
          </a:r>
          <a:r>
            <a:rPr kumimoji="1" lang="en-US" altLang="ja-JP" sz="1200">
              <a:latin typeface="+mn-lt"/>
            </a:rPr>
            <a:t>69,932</a:t>
          </a:r>
          <a:r>
            <a:rPr kumimoji="1" lang="ja-JP" altLang="en-US" sz="1200">
              <a:latin typeface="+mn-lt"/>
            </a:rPr>
            <a:t>円</a:t>
          </a:r>
          <a:r>
            <a:rPr kumimoji="1" lang="ja-JP" altLang="en-US" sz="1200">
              <a:latin typeface="ＭＳ Ｐゴシック"/>
            </a:rPr>
            <a:t>で、類似団体平均と比べ</a:t>
          </a:r>
          <a:r>
            <a:rPr kumimoji="1" lang="en-US" altLang="ja-JP" sz="1200">
              <a:latin typeface="+mn-lt"/>
            </a:rPr>
            <a:t>12,595</a:t>
          </a:r>
          <a:r>
            <a:rPr kumimoji="1" lang="ja-JP" altLang="en-US" sz="1200">
              <a:latin typeface="+mn-lt"/>
            </a:rPr>
            <a:t>円</a:t>
          </a:r>
          <a:r>
            <a:rPr kumimoji="1" lang="ja-JP" altLang="en-US" sz="1200">
              <a:latin typeface="ＭＳ Ｐゴシック"/>
            </a:rPr>
            <a:t>減となっているが、今後えひめ国体を控えており大幅増が見込まれる。平成</a:t>
          </a:r>
          <a:r>
            <a:rPr kumimoji="1" lang="en-US" altLang="ja-JP" sz="1200">
              <a:latin typeface="ＭＳ Ｐゴシック"/>
            </a:rPr>
            <a:t>30</a:t>
          </a:r>
          <a:r>
            <a:rPr kumimoji="1" lang="ja-JP" altLang="en-US" sz="1200">
              <a:latin typeface="ＭＳ Ｐゴシック"/>
            </a:rPr>
            <a:t>年度以降は大型事業等も計画されていないが、引き続き事業の見直しを徹底し歳出削減に努める。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年度実質収支額は黒字となっているが、財政調整基金を取り崩したことによ</a:t>
          </a:r>
          <a:r>
            <a:rPr kumimoji="1" lang="ja-JP" altLang="en-US" sz="1100">
              <a:solidFill>
                <a:schemeClr val="dk1"/>
              </a:solidFill>
              <a:effectLst/>
              <a:latin typeface="+mn-lt"/>
              <a:ea typeface="+mn-ea"/>
              <a:cs typeface="+mn-cs"/>
            </a:rPr>
            <a:t>る黒字である。</a:t>
          </a:r>
          <a:r>
            <a:rPr kumimoji="1" lang="ja-JP" altLang="ja-JP" sz="1100">
              <a:solidFill>
                <a:schemeClr val="dk1"/>
              </a:solidFill>
              <a:effectLst/>
              <a:latin typeface="+mn-lt"/>
              <a:ea typeface="+mn-ea"/>
              <a:cs typeface="+mn-cs"/>
            </a:rPr>
            <a:t>実質単年度収支は赤字となり基金残高は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年連続で減少している。新市建設計画に基づく大型施設整備事業が最終段階に入ったこと、及び市町合併後</a:t>
          </a:r>
          <a:r>
            <a:rPr kumimoji="1" lang="ja-JP" altLang="en-US" sz="1100">
              <a:solidFill>
                <a:schemeClr val="dk1"/>
              </a:solidFill>
              <a:effectLst/>
              <a:latin typeface="+mn-lt"/>
              <a:ea typeface="+mn-ea"/>
              <a:cs typeface="+mn-cs"/>
            </a:rPr>
            <a:t>に行われるべきであった経常経費の縮減が十分でなかったこと</a:t>
          </a:r>
          <a:r>
            <a:rPr kumimoji="1" lang="ja-JP" altLang="ja-JP" sz="1100">
              <a:solidFill>
                <a:schemeClr val="dk1"/>
              </a:solidFill>
              <a:effectLst/>
              <a:latin typeface="+mn-lt"/>
              <a:ea typeface="+mn-ea"/>
              <a:cs typeface="+mn-cs"/>
            </a:rPr>
            <a:t>が要因である。今後は事務事業の見直し・統廃合など歳出の合理化等を徹底して推進し、財政の健全化に努める。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国民健康保険特別会計（事業勘定）において、Ｃ型肝炎関連医療費</a:t>
          </a:r>
          <a:r>
            <a:rPr kumimoji="1" lang="ja-JP" altLang="en-US" sz="1100">
              <a:solidFill>
                <a:schemeClr val="dk1"/>
              </a:solidFill>
              <a:effectLst/>
              <a:latin typeface="+mn-lt"/>
              <a:ea typeface="+mn-ea"/>
              <a:cs typeface="+mn-cs"/>
            </a:rPr>
            <a:t>等歳出</a:t>
          </a:r>
          <a:r>
            <a:rPr kumimoji="1" lang="ja-JP" altLang="ja-JP" sz="1100">
              <a:solidFill>
                <a:schemeClr val="dk1"/>
              </a:solidFill>
              <a:effectLst/>
              <a:latin typeface="+mn-lt"/>
              <a:ea typeface="+mn-ea"/>
              <a:cs typeface="+mn-cs"/>
            </a:rPr>
            <a:t>の急増により</a:t>
          </a:r>
          <a:r>
            <a:rPr kumimoji="1" lang="ja-JP" altLang="en-US" sz="1100">
              <a:solidFill>
                <a:schemeClr val="dk1"/>
              </a:solidFill>
              <a:effectLst/>
              <a:latin typeface="+mn-lt"/>
              <a:ea typeface="+mn-ea"/>
              <a:cs typeface="+mn-cs"/>
            </a:rPr>
            <a:t>歳入が不足し、繰上充用が発生した。</a:t>
          </a:r>
          <a:r>
            <a:rPr kumimoji="1" lang="ja-JP" altLang="ja-JP" sz="1100">
              <a:solidFill>
                <a:schemeClr val="dk1"/>
              </a:solidFill>
              <a:effectLst/>
              <a:latin typeface="+mn-lt"/>
              <a:ea typeface="+mn-ea"/>
              <a:cs typeface="+mn-cs"/>
            </a:rPr>
            <a:t>赤字額が大幅に増加した。また</a:t>
          </a:r>
          <a:r>
            <a:rPr kumimoji="1" lang="ja-JP" altLang="en-US" sz="1100">
              <a:solidFill>
                <a:schemeClr val="dk1"/>
              </a:solidFill>
              <a:effectLst/>
              <a:latin typeface="+mn-lt"/>
              <a:ea typeface="+mn-ea"/>
              <a:cs typeface="+mn-cs"/>
            </a:rPr>
            <a:t>毎年</a:t>
          </a:r>
          <a:r>
            <a:rPr kumimoji="1" lang="ja-JP" altLang="ja-JP" sz="1100">
              <a:solidFill>
                <a:schemeClr val="dk1"/>
              </a:solidFill>
              <a:effectLst/>
              <a:latin typeface="+mn-lt"/>
              <a:ea typeface="+mn-ea"/>
              <a:cs typeface="+mn-cs"/>
            </a:rPr>
            <a:t>一般会計から赤字補填を行わざるを得ず財政を圧迫している状況である。水道事業会計においては、簡易水道の一部統合による事業費の削減により、黒字額が増加している。</a:t>
          </a:r>
          <a:endParaRPr lang="ja-JP" altLang="ja-JP" sz="1400">
            <a:effectLst/>
          </a:endParaRPr>
        </a:p>
        <a:p>
          <a:r>
            <a:rPr kumimoji="1" lang="ja-JP" altLang="ja-JP" sz="1100">
              <a:solidFill>
                <a:schemeClr val="dk1"/>
              </a:solidFill>
              <a:effectLst/>
              <a:latin typeface="+mn-lt"/>
              <a:ea typeface="+mn-ea"/>
              <a:cs typeface="+mn-cs"/>
            </a:rPr>
            <a:t>その他の会計では独立採算制を</a:t>
          </a:r>
          <a:r>
            <a:rPr kumimoji="1" lang="ja-JP" altLang="en-US" sz="1100">
              <a:solidFill>
                <a:schemeClr val="dk1"/>
              </a:solidFill>
              <a:effectLst/>
              <a:latin typeface="+mn-lt"/>
              <a:ea typeface="+mn-ea"/>
              <a:cs typeface="+mn-cs"/>
            </a:rPr>
            <a:t>目標としているものの</a:t>
          </a:r>
          <a:r>
            <a:rPr kumimoji="1" lang="ja-JP" altLang="ja-JP" sz="1100">
              <a:solidFill>
                <a:schemeClr val="dk1"/>
              </a:solidFill>
              <a:effectLst/>
              <a:latin typeface="+mn-lt"/>
              <a:ea typeface="+mn-ea"/>
              <a:cs typeface="+mn-cs"/>
            </a:rPr>
            <a:t>、一般会計からの繰出により維持されている会計となっている。</a:t>
          </a:r>
          <a:endParaRPr lang="ja-JP" altLang="ja-JP" sz="1400">
            <a:effectLst/>
          </a:endParaRPr>
        </a:p>
        <a:p>
          <a:r>
            <a:rPr kumimoji="1" lang="ja-JP" altLang="ja-JP" sz="1100">
              <a:solidFill>
                <a:schemeClr val="dk1"/>
              </a:solidFill>
              <a:effectLst/>
              <a:latin typeface="+mn-lt"/>
              <a:ea typeface="+mn-ea"/>
              <a:cs typeface="+mn-cs"/>
            </a:rPr>
            <a:t>今後も、各会計において独立採算制の原則のもと、財政健全化に向けた取り組みを進めることで市全体として健全な財政を維持していく必要がある。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19681833</v>
      </c>
      <c r="BO4" s="379"/>
      <c r="BP4" s="379"/>
      <c r="BQ4" s="379"/>
      <c r="BR4" s="379"/>
      <c r="BS4" s="379"/>
      <c r="BT4" s="379"/>
      <c r="BU4" s="380"/>
      <c r="BV4" s="378">
        <v>17571471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7.7</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18547893</v>
      </c>
      <c r="BO5" s="384"/>
      <c r="BP5" s="384"/>
      <c r="BQ5" s="384"/>
      <c r="BR5" s="384"/>
      <c r="BS5" s="384"/>
      <c r="BT5" s="384"/>
      <c r="BU5" s="385"/>
      <c r="BV5" s="383">
        <v>16794892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88.7</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1133940</v>
      </c>
      <c r="BO6" s="384"/>
      <c r="BP6" s="384"/>
      <c r="BQ6" s="384"/>
      <c r="BR6" s="384"/>
      <c r="BS6" s="384"/>
      <c r="BT6" s="384"/>
      <c r="BU6" s="385"/>
      <c r="BV6" s="383">
        <v>776579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94.3</v>
      </c>
      <c r="CU6" s="530"/>
      <c r="CV6" s="530"/>
      <c r="CW6" s="530"/>
      <c r="CX6" s="530"/>
      <c r="CY6" s="530"/>
      <c r="CZ6" s="530"/>
      <c r="DA6" s="531"/>
      <c r="DB6" s="529">
        <v>96.1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291159</v>
      </c>
      <c r="BO7" s="384"/>
      <c r="BP7" s="384"/>
      <c r="BQ7" s="384"/>
      <c r="BR7" s="384"/>
      <c r="BS7" s="384"/>
      <c r="BT7" s="384"/>
      <c r="BU7" s="385"/>
      <c r="BV7" s="383">
        <v>181809</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10969741</v>
      </c>
      <c r="CU7" s="384"/>
      <c r="CV7" s="384"/>
      <c r="CW7" s="384"/>
      <c r="CX7" s="384"/>
      <c r="CY7" s="384"/>
      <c r="CZ7" s="384"/>
      <c r="DA7" s="385"/>
      <c r="DB7" s="383">
        <v>10879370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842781</v>
      </c>
      <c r="BO8" s="384"/>
      <c r="BP8" s="384"/>
      <c r="BQ8" s="384"/>
      <c r="BR8" s="384"/>
      <c r="BS8" s="384"/>
      <c r="BT8" s="384"/>
      <c r="BU8" s="385"/>
      <c r="BV8" s="383">
        <v>594770</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0.43</v>
      </c>
      <c r="CU8" s="493"/>
      <c r="CV8" s="493"/>
      <c r="CW8" s="493"/>
      <c r="CX8" s="493"/>
      <c r="CY8" s="493"/>
      <c r="CZ8" s="493"/>
      <c r="DA8" s="494"/>
      <c r="DB8" s="492">
        <v>0.42</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36827</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248011</v>
      </c>
      <c r="BO9" s="384"/>
      <c r="BP9" s="384"/>
      <c r="BQ9" s="384"/>
      <c r="BR9" s="384"/>
      <c r="BS9" s="384"/>
      <c r="BT9" s="384"/>
      <c r="BU9" s="385"/>
      <c r="BV9" s="383">
        <v>-47835</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13.2</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38017</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1004</v>
      </c>
      <c r="BO10" s="384"/>
      <c r="BP10" s="384"/>
      <c r="BQ10" s="384"/>
      <c r="BR10" s="384"/>
      <c r="BS10" s="384"/>
      <c r="BT10" s="384"/>
      <c r="BU10" s="385"/>
      <c r="BV10" s="383">
        <v>1144</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101</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38170</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433000</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37966</v>
      </c>
      <c r="S13" s="485"/>
      <c r="T13" s="485"/>
      <c r="U13" s="485"/>
      <c r="V13" s="486"/>
      <c r="W13" s="472" t="s">
        <v>120</v>
      </c>
      <c r="X13" s="396"/>
      <c r="Y13" s="396"/>
      <c r="Z13" s="396"/>
      <c r="AA13" s="396"/>
      <c r="AB13" s="397"/>
      <c r="AC13" s="359">
        <v>2945</v>
      </c>
      <c r="AD13" s="360"/>
      <c r="AE13" s="360"/>
      <c r="AF13" s="360"/>
      <c r="AG13" s="361"/>
      <c r="AH13" s="359">
        <v>3676</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-183985</v>
      </c>
      <c r="BO13" s="384"/>
      <c r="BP13" s="384"/>
      <c r="BQ13" s="384"/>
      <c r="BR13" s="384"/>
      <c r="BS13" s="384"/>
      <c r="BT13" s="384"/>
      <c r="BU13" s="385"/>
      <c r="BV13" s="383">
        <v>-46691</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9.1</v>
      </c>
      <c r="CU13" s="354"/>
      <c r="CV13" s="354"/>
      <c r="CW13" s="354"/>
      <c r="CX13" s="354"/>
      <c r="CY13" s="354"/>
      <c r="CZ13" s="354"/>
      <c r="DA13" s="355"/>
      <c r="DB13" s="353">
        <v>10.7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38544</v>
      </c>
      <c r="S14" s="485"/>
      <c r="T14" s="485"/>
      <c r="U14" s="485"/>
      <c r="V14" s="486"/>
      <c r="W14" s="487"/>
      <c r="X14" s="399"/>
      <c r="Y14" s="399"/>
      <c r="Z14" s="399"/>
      <c r="AA14" s="399"/>
      <c r="AB14" s="400"/>
      <c r="AC14" s="477">
        <v>16.100000000000001</v>
      </c>
      <c r="AD14" s="478"/>
      <c r="AE14" s="478"/>
      <c r="AF14" s="478"/>
      <c r="AG14" s="479"/>
      <c r="AH14" s="477">
        <v>18.5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61.2</v>
      </c>
      <c r="CU14" s="456"/>
      <c r="CV14" s="456"/>
      <c r="CW14" s="456"/>
      <c r="CX14" s="456"/>
      <c r="CY14" s="456"/>
      <c r="CZ14" s="456"/>
      <c r="DA14" s="457"/>
      <c r="DB14" s="488">
        <v>48.6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38355</v>
      </c>
      <c r="S15" s="485"/>
      <c r="T15" s="485"/>
      <c r="U15" s="485"/>
      <c r="V15" s="486"/>
      <c r="W15" s="472" t="s">
        <v>127</v>
      </c>
      <c r="X15" s="396"/>
      <c r="Y15" s="396"/>
      <c r="Z15" s="396"/>
      <c r="AA15" s="396"/>
      <c r="AB15" s="397"/>
      <c r="AC15" s="359">
        <v>4751</v>
      </c>
      <c r="AD15" s="360"/>
      <c r="AE15" s="360"/>
      <c r="AF15" s="360"/>
      <c r="AG15" s="361"/>
      <c r="AH15" s="359">
        <v>5393</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3606320</v>
      </c>
      <c r="BO15" s="379"/>
      <c r="BP15" s="379"/>
      <c r="BQ15" s="379"/>
      <c r="BR15" s="379"/>
      <c r="BS15" s="379"/>
      <c r="BT15" s="379"/>
      <c r="BU15" s="380"/>
      <c r="BV15" s="378">
        <v>3422957</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26</v>
      </c>
      <c r="AD16" s="478"/>
      <c r="AE16" s="478"/>
      <c r="AF16" s="478"/>
      <c r="AG16" s="479"/>
      <c r="AH16" s="477">
        <v>27.2</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8404117</v>
      </c>
      <c r="BO16" s="384"/>
      <c r="BP16" s="384"/>
      <c r="BQ16" s="384"/>
      <c r="BR16" s="384"/>
      <c r="BS16" s="384"/>
      <c r="BT16" s="384"/>
      <c r="BU16" s="385"/>
      <c r="BV16" s="383">
        <v>8013616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10600</v>
      </c>
      <c r="AD17" s="360"/>
      <c r="AE17" s="360"/>
      <c r="AF17" s="360"/>
      <c r="AG17" s="361"/>
      <c r="AH17" s="359">
        <v>10706</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4559858</v>
      </c>
      <c r="BO17" s="384"/>
      <c r="BP17" s="384"/>
      <c r="BQ17" s="384"/>
      <c r="BR17" s="384"/>
      <c r="BS17" s="384"/>
      <c r="BT17" s="384"/>
      <c r="BU17" s="385"/>
      <c r="BV17" s="383">
        <v>4380578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136</v>
      </c>
      <c r="C18" s="446"/>
      <c r="D18" s="446"/>
      <c r="E18" s="447"/>
      <c r="F18" s="447"/>
      <c r="G18" s="447"/>
      <c r="H18" s="447"/>
      <c r="I18" s="447"/>
      <c r="J18" s="447"/>
      <c r="K18" s="447"/>
      <c r="L18" s="448">
        <v>194.44</v>
      </c>
      <c r="M18" s="448"/>
      <c r="N18" s="448"/>
      <c r="O18" s="448"/>
      <c r="P18" s="448"/>
      <c r="Q18" s="448"/>
      <c r="R18" s="449"/>
      <c r="S18" s="449"/>
      <c r="T18" s="449"/>
      <c r="U18" s="449"/>
      <c r="V18" s="450"/>
      <c r="W18" s="464"/>
      <c r="X18" s="465"/>
      <c r="Y18" s="465"/>
      <c r="Z18" s="465"/>
      <c r="AA18" s="465"/>
      <c r="AB18" s="473"/>
      <c r="AC18" s="347">
        <v>57.9</v>
      </c>
      <c r="AD18" s="348"/>
      <c r="AE18" s="348"/>
      <c r="AF18" s="348"/>
      <c r="AG18" s="451"/>
      <c r="AH18" s="347">
        <v>53.9</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9895723</v>
      </c>
      <c r="BO18" s="384"/>
      <c r="BP18" s="384"/>
      <c r="BQ18" s="384"/>
      <c r="BR18" s="384"/>
      <c r="BS18" s="384"/>
      <c r="BT18" s="384"/>
      <c r="BU18" s="385"/>
      <c r="BV18" s="383">
        <v>9878035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138</v>
      </c>
      <c r="C19" s="446"/>
      <c r="D19" s="446"/>
      <c r="E19" s="447"/>
      <c r="F19" s="447"/>
      <c r="G19" s="447"/>
      <c r="H19" s="447"/>
      <c r="I19" s="447"/>
      <c r="J19" s="447"/>
      <c r="K19" s="447"/>
      <c r="L19" s="453">
        <v>189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13156742</v>
      </c>
      <c r="BO19" s="384"/>
      <c r="BP19" s="384"/>
      <c r="BQ19" s="384"/>
      <c r="BR19" s="384"/>
      <c r="BS19" s="384"/>
      <c r="BT19" s="384"/>
      <c r="BU19" s="385"/>
      <c r="BV19" s="383">
        <v>12551170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140</v>
      </c>
      <c r="C20" s="446"/>
      <c r="D20" s="446"/>
      <c r="E20" s="447"/>
      <c r="F20" s="447"/>
      <c r="G20" s="447"/>
      <c r="H20" s="447"/>
      <c r="I20" s="447"/>
      <c r="J20" s="447"/>
      <c r="K20" s="447"/>
      <c r="L20" s="453">
        <v>14003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20670749</v>
      </c>
      <c r="BO23" s="384"/>
      <c r="BP23" s="384"/>
      <c r="BQ23" s="384"/>
      <c r="BR23" s="384"/>
      <c r="BS23" s="384"/>
      <c r="BT23" s="384"/>
      <c r="BU23" s="385"/>
      <c r="BV23" s="383">
        <v>18895999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149</v>
      </c>
      <c r="F24" s="357"/>
      <c r="G24" s="357"/>
      <c r="H24" s="357"/>
      <c r="I24" s="357"/>
      <c r="J24" s="357"/>
      <c r="K24" s="358"/>
      <c r="L24" s="359">
        <v>1</v>
      </c>
      <c r="M24" s="360"/>
      <c r="N24" s="360"/>
      <c r="O24" s="360"/>
      <c r="P24" s="361"/>
      <c r="Q24" s="359">
        <v>7785</v>
      </c>
      <c r="R24" s="360"/>
      <c r="S24" s="360"/>
      <c r="T24" s="360"/>
      <c r="U24" s="360"/>
      <c r="V24" s="361"/>
      <c r="W24" s="425"/>
      <c r="X24" s="416"/>
      <c r="Y24" s="417"/>
      <c r="Z24" s="356" t="s">
        <v>150</v>
      </c>
      <c r="AA24" s="357"/>
      <c r="AB24" s="357"/>
      <c r="AC24" s="357"/>
      <c r="AD24" s="357"/>
      <c r="AE24" s="357"/>
      <c r="AF24" s="357"/>
      <c r="AG24" s="358"/>
      <c r="AH24" s="359">
        <v>285</v>
      </c>
      <c r="AI24" s="360"/>
      <c r="AJ24" s="360"/>
      <c r="AK24" s="360"/>
      <c r="AL24" s="361"/>
      <c r="AM24" s="359">
        <v>888915</v>
      </c>
      <c r="AN24" s="360"/>
      <c r="AO24" s="360"/>
      <c r="AP24" s="360"/>
      <c r="AQ24" s="360"/>
      <c r="AR24" s="361"/>
      <c r="AS24" s="359">
        <v>3119</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19458164</v>
      </c>
      <c r="BO24" s="384"/>
      <c r="BP24" s="384"/>
      <c r="BQ24" s="384"/>
      <c r="BR24" s="384"/>
      <c r="BS24" s="384"/>
      <c r="BT24" s="384"/>
      <c r="BU24" s="385"/>
      <c r="BV24" s="383">
        <v>17597976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152</v>
      </c>
      <c r="F25" s="357"/>
      <c r="G25" s="357"/>
      <c r="H25" s="357"/>
      <c r="I25" s="357"/>
      <c r="J25" s="357"/>
      <c r="K25" s="358"/>
      <c r="L25" s="359">
        <v>1</v>
      </c>
      <c r="M25" s="360"/>
      <c r="N25" s="360"/>
      <c r="O25" s="360"/>
      <c r="P25" s="361"/>
      <c r="Q25" s="359">
        <v>6240</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1215948</v>
      </c>
      <c r="BO25" s="379"/>
      <c r="BP25" s="379"/>
      <c r="BQ25" s="379"/>
      <c r="BR25" s="379"/>
      <c r="BS25" s="379"/>
      <c r="BT25" s="379"/>
      <c r="BU25" s="380"/>
      <c r="BV25" s="378">
        <v>1035213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155</v>
      </c>
      <c r="F26" s="357"/>
      <c r="G26" s="357"/>
      <c r="H26" s="357"/>
      <c r="I26" s="357"/>
      <c r="J26" s="357"/>
      <c r="K26" s="358"/>
      <c r="L26" s="359">
        <v>1</v>
      </c>
      <c r="M26" s="360"/>
      <c r="N26" s="360"/>
      <c r="O26" s="360"/>
      <c r="P26" s="361"/>
      <c r="Q26" s="359">
        <v>5339</v>
      </c>
      <c r="R26" s="360"/>
      <c r="S26" s="360"/>
      <c r="T26" s="360"/>
      <c r="U26" s="360"/>
      <c r="V26" s="361"/>
      <c r="W26" s="425"/>
      <c r="X26" s="416"/>
      <c r="Y26" s="417"/>
      <c r="Z26" s="356" t="s">
        <v>156</v>
      </c>
      <c r="AA26" s="438"/>
      <c r="AB26" s="438"/>
      <c r="AC26" s="438"/>
      <c r="AD26" s="438"/>
      <c r="AE26" s="438"/>
      <c r="AF26" s="438"/>
      <c r="AG26" s="439"/>
      <c r="AH26" s="359">
        <v>15</v>
      </c>
      <c r="AI26" s="360"/>
      <c r="AJ26" s="360"/>
      <c r="AK26" s="360"/>
      <c r="AL26" s="361"/>
      <c r="AM26" s="359">
        <v>37350</v>
      </c>
      <c r="AN26" s="360"/>
      <c r="AO26" s="360"/>
      <c r="AP26" s="360"/>
      <c r="AQ26" s="360"/>
      <c r="AR26" s="361"/>
      <c r="AS26" s="359">
        <v>2490</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158</v>
      </c>
      <c r="F27" s="357"/>
      <c r="G27" s="357"/>
      <c r="H27" s="357"/>
      <c r="I27" s="357"/>
      <c r="J27" s="357"/>
      <c r="K27" s="358"/>
      <c r="L27" s="359">
        <v>1</v>
      </c>
      <c r="M27" s="360"/>
      <c r="N27" s="360"/>
      <c r="O27" s="360"/>
      <c r="P27" s="361"/>
      <c r="Q27" s="359">
        <v>4130</v>
      </c>
      <c r="R27" s="360"/>
      <c r="S27" s="360"/>
      <c r="T27" s="360"/>
      <c r="U27" s="360"/>
      <c r="V27" s="361"/>
      <c r="W27" s="425"/>
      <c r="X27" s="416"/>
      <c r="Y27" s="417"/>
      <c r="Z27" s="356" t="s">
        <v>159</v>
      </c>
      <c r="AA27" s="357"/>
      <c r="AB27" s="357"/>
      <c r="AC27" s="357"/>
      <c r="AD27" s="357"/>
      <c r="AE27" s="357"/>
      <c r="AF27" s="357"/>
      <c r="AG27" s="358"/>
      <c r="AH27" s="359">
        <v>18</v>
      </c>
      <c r="AI27" s="360"/>
      <c r="AJ27" s="360"/>
      <c r="AK27" s="360"/>
      <c r="AL27" s="361"/>
      <c r="AM27" s="359">
        <v>59752</v>
      </c>
      <c r="AN27" s="360"/>
      <c r="AO27" s="360"/>
      <c r="AP27" s="360"/>
      <c r="AQ27" s="360"/>
      <c r="AR27" s="361"/>
      <c r="AS27" s="359">
        <v>3320</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558914</v>
      </c>
      <c r="BO27" s="387"/>
      <c r="BP27" s="387"/>
      <c r="BQ27" s="387"/>
      <c r="BR27" s="387"/>
      <c r="BS27" s="387"/>
      <c r="BT27" s="387"/>
      <c r="BU27" s="388"/>
      <c r="BV27" s="386">
        <v>558914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161</v>
      </c>
      <c r="F28" s="357"/>
      <c r="G28" s="357"/>
      <c r="H28" s="357"/>
      <c r="I28" s="357"/>
      <c r="J28" s="357"/>
      <c r="K28" s="358"/>
      <c r="L28" s="359">
        <v>1</v>
      </c>
      <c r="M28" s="360"/>
      <c r="N28" s="360"/>
      <c r="O28" s="360"/>
      <c r="P28" s="361"/>
      <c r="Q28" s="359">
        <v>3360</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1910131</v>
      </c>
      <c r="BO28" s="379"/>
      <c r="BP28" s="379"/>
      <c r="BQ28" s="379"/>
      <c r="BR28" s="379"/>
      <c r="BS28" s="379"/>
      <c r="BT28" s="379"/>
      <c r="BU28" s="380"/>
      <c r="BV28" s="378">
        <v>2342127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165</v>
      </c>
      <c r="F29" s="357"/>
      <c r="G29" s="357"/>
      <c r="H29" s="357"/>
      <c r="I29" s="357"/>
      <c r="J29" s="357"/>
      <c r="K29" s="358"/>
      <c r="L29" s="359">
        <v>18</v>
      </c>
      <c r="M29" s="360"/>
      <c r="N29" s="360"/>
      <c r="O29" s="360"/>
      <c r="P29" s="361"/>
      <c r="Q29" s="359">
        <v>3080</v>
      </c>
      <c r="R29" s="360"/>
      <c r="S29" s="360"/>
      <c r="T29" s="360"/>
      <c r="U29" s="360"/>
      <c r="V29" s="361"/>
      <c r="W29" s="426"/>
      <c r="X29" s="427"/>
      <c r="Y29" s="428"/>
      <c r="Z29" s="356" t="s">
        <v>166</v>
      </c>
      <c r="AA29" s="357"/>
      <c r="AB29" s="357"/>
      <c r="AC29" s="357"/>
      <c r="AD29" s="357"/>
      <c r="AE29" s="357"/>
      <c r="AF29" s="357"/>
      <c r="AG29" s="358"/>
      <c r="AH29" s="359">
        <v>303</v>
      </c>
      <c r="AI29" s="360"/>
      <c r="AJ29" s="360"/>
      <c r="AK29" s="360"/>
      <c r="AL29" s="361"/>
      <c r="AM29" s="359">
        <v>948667</v>
      </c>
      <c r="AN29" s="360"/>
      <c r="AO29" s="360"/>
      <c r="AP29" s="360"/>
      <c r="AQ29" s="360"/>
      <c r="AR29" s="361"/>
      <c r="AS29" s="359">
        <v>3131</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240588</v>
      </c>
      <c r="BO29" s="384"/>
      <c r="BP29" s="384"/>
      <c r="BQ29" s="384"/>
      <c r="BR29" s="384"/>
      <c r="BS29" s="384"/>
      <c r="BT29" s="384"/>
      <c r="BU29" s="385"/>
      <c r="BV29" s="383">
        <v>240480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2069672</v>
      </c>
      <c r="BO30" s="387"/>
      <c r="BP30" s="387"/>
      <c r="BQ30" s="387"/>
      <c r="BR30" s="387"/>
      <c r="BS30" s="387"/>
      <c r="BT30" s="387"/>
      <c r="BU30" s="388"/>
      <c r="BV30" s="386">
        <v>2356546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松山養護老人ホーム事務組合（一般会計）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株式会社　まちづくり郡中</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飲料水供給施設特別会計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松山養護老人ホーム事務組合（診療所事業会計）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株式会社　プロシーズ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伊予港上屋特別会計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松山広域福祉施設事務組合（一般会計）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有限会社　栗の里なかやま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公共下水道特別会計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松山広域福祉施設事務組合（公営企業会計）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有限会社　シーサイドふたみ</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IF('各会計、関係団体の財政状況及び健全化判断比率'!B38="","",'各会計、関係団体の財政状況及び健全化判断比率'!B38)</f>
        <v>特定環境保全公共下水道特別会計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愛媛県市町総合事務組合（退職手当事業分）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13</v>
      </c>
      <c r="BF39" s="343"/>
      <c r="BG39" s="342" t="str">
        <f>IF('各会計、関係団体の財政状況及び健全化判断比率'!B39="","",'各会計、関係団体の財政状況及び健全化判断比率'!B39)</f>
        <v>農業集落排水特別会計</v>
      </c>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愛媛県市町総合事務組合（消防補償事業分）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14</v>
      </c>
      <c r="BF40" s="343"/>
      <c r="BG40" s="342" t="str">
        <f>IF('各会計、関係団体の財政状況及び健全化判断比率'!B40="","",'各会計、関係団体の財政状況及び健全化判断比率'!B40)</f>
        <v>浄化槽整備特別会計</v>
      </c>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愛媛県市町総合事務組合（交通災害事業分）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15</v>
      </c>
      <c r="BF41" s="343"/>
      <c r="BG41" s="342" t="str">
        <f>IF('各会計、関係団体の財政状況及び健全化判断比率'!B41="","",'各会計、関係団体の財政状況及び健全化判断比率'!B41)</f>
        <v>都市総合文化施設運営事業特別会計</v>
      </c>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愛媛県市町総合事務組合（自治会館事業分）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愛媛県市町総合事務組合（議員公務災害事業分）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愛媛県市町総合事務組合（共通経費分）</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533</v>
      </c>
      <c r="D34" s="1151"/>
      <c r="E34" s="1152"/>
      <c r="F34" s="32">
        <v>0.24</v>
      </c>
      <c r="G34" s="33">
        <v>0</v>
      </c>
      <c r="H34" s="33" t="s">
        <v>534</v>
      </c>
      <c r="I34" s="33">
        <v>0</v>
      </c>
      <c r="J34" s="34" t="s">
        <v>535</v>
      </c>
      <c r="K34" s="22"/>
      <c r="L34" s="22"/>
      <c r="M34" s="22"/>
      <c r="N34" s="22"/>
      <c r="O34" s="22"/>
      <c r="P34" s="22"/>
    </row>
    <row r="35" spans="1:16" ht="39" customHeight="1" x14ac:dyDescent="0.15">
      <c r="A35" s="22"/>
      <c r="B35" s="35"/>
      <c r="C35" s="1145" t="s">
        <v>536</v>
      </c>
      <c r="D35" s="1146"/>
      <c r="E35" s="1147"/>
      <c r="F35" s="36">
        <v>6.26</v>
      </c>
      <c r="G35" s="37">
        <v>6.98</v>
      </c>
      <c r="H35" s="37">
        <v>7.52</v>
      </c>
      <c r="I35" s="37">
        <v>8.23</v>
      </c>
      <c r="J35" s="38">
        <v>8.44</v>
      </c>
      <c r="K35" s="22"/>
      <c r="L35" s="22"/>
      <c r="M35" s="22"/>
      <c r="N35" s="22"/>
      <c r="O35" s="22"/>
      <c r="P35" s="22"/>
    </row>
    <row r="36" spans="1:16" ht="39" customHeight="1" x14ac:dyDescent="0.15">
      <c r="A36" s="22"/>
      <c r="B36" s="35"/>
      <c r="C36" s="1145" t="s">
        <v>537</v>
      </c>
      <c r="D36" s="1146"/>
      <c r="E36" s="1147"/>
      <c r="F36" s="36">
        <v>6.64</v>
      </c>
      <c r="G36" s="37">
        <v>5.85</v>
      </c>
      <c r="H36" s="37">
        <v>5.91</v>
      </c>
      <c r="I36" s="37">
        <v>5.46</v>
      </c>
      <c r="J36" s="38">
        <v>7.68</v>
      </c>
      <c r="K36" s="22"/>
      <c r="L36" s="22"/>
      <c r="M36" s="22"/>
      <c r="N36" s="22"/>
      <c r="O36" s="22"/>
      <c r="P36" s="22"/>
    </row>
    <row r="37" spans="1:16" ht="39" customHeight="1" x14ac:dyDescent="0.15">
      <c r="A37" s="22"/>
      <c r="B37" s="35"/>
      <c r="C37" s="1145" t="s">
        <v>538</v>
      </c>
      <c r="D37" s="1146"/>
      <c r="E37" s="1147"/>
      <c r="F37" s="36">
        <v>0.33</v>
      </c>
      <c r="G37" s="37">
        <v>0.38</v>
      </c>
      <c r="H37" s="37">
        <v>1.29</v>
      </c>
      <c r="I37" s="37">
        <v>0.56999999999999995</v>
      </c>
      <c r="J37" s="38">
        <v>0.56000000000000005</v>
      </c>
      <c r="K37" s="22"/>
      <c r="L37" s="22"/>
      <c r="M37" s="22"/>
      <c r="N37" s="22"/>
      <c r="O37" s="22"/>
      <c r="P37" s="22"/>
    </row>
    <row r="38" spans="1:16" ht="39" customHeight="1" x14ac:dyDescent="0.15">
      <c r="A38" s="22"/>
      <c r="B38" s="35"/>
      <c r="C38" s="1145" t="s">
        <v>539</v>
      </c>
      <c r="D38" s="1146"/>
      <c r="E38" s="1147"/>
      <c r="F38" s="36">
        <v>7.0000000000000007E-2</v>
      </c>
      <c r="G38" s="37">
        <v>0.15</v>
      </c>
      <c r="H38" s="37">
        <v>0.19</v>
      </c>
      <c r="I38" s="37">
        <v>0.18</v>
      </c>
      <c r="J38" s="38">
        <v>0.17</v>
      </c>
      <c r="K38" s="22"/>
      <c r="L38" s="22"/>
      <c r="M38" s="22"/>
      <c r="N38" s="22"/>
      <c r="O38" s="22"/>
      <c r="P38" s="22"/>
    </row>
    <row r="39" spans="1:16" ht="39" customHeight="1" x14ac:dyDescent="0.15">
      <c r="A39" s="22"/>
      <c r="B39" s="35"/>
      <c r="C39" s="1145" t="s">
        <v>540</v>
      </c>
      <c r="D39" s="1146"/>
      <c r="E39" s="1147"/>
      <c r="F39" s="36">
        <v>0.08</v>
      </c>
      <c r="G39" s="37">
        <v>0.09</v>
      </c>
      <c r="H39" s="37">
        <v>0.13</v>
      </c>
      <c r="I39" s="37">
        <v>0.11</v>
      </c>
      <c r="J39" s="38">
        <v>0.13</v>
      </c>
      <c r="K39" s="22"/>
      <c r="L39" s="22"/>
      <c r="M39" s="22"/>
      <c r="N39" s="22"/>
      <c r="O39" s="22"/>
      <c r="P39" s="22"/>
    </row>
    <row r="40" spans="1:16" ht="39" customHeight="1" x14ac:dyDescent="0.15">
      <c r="A40" s="22"/>
      <c r="B40" s="35"/>
      <c r="C40" s="1145" t="s">
        <v>541</v>
      </c>
      <c r="D40" s="1146"/>
      <c r="E40" s="1147"/>
      <c r="F40" s="36">
        <v>0</v>
      </c>
      <c r="G40" s="37">
        <v>0</v>
      </c>
      <c r="H40" s="37">
        <v>0.01</v>
      </c>
      <c r="I40" s="37">
        <v>0.01</v>
      </c>
      <c r="J40" s="38">
        <v>0.01</v>
      </c>
      <c r="K40" s="22"/>
      <c r="L40" s="22"/>
      <c r="M40" s="22"/>
      <c r="N40" s="22"/>
      <c r="O40" s="22"/>
      <c r="P40" s="22"/>
    </row>
    <row r="41" spans="1:16" ht="39" customHeight="1" x14ac:dyDescent="0.15">
      <c r="A41" s="22"/>
      <c r="B41" s="35"/>
      <c r="C41" s="1145" t="s">
        <v>542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543</v>
      </c>
      <c r="D42" s="1146"/>
      <c r="E42" s="1147"/>
      <c r="F42" s="36" t="s">
        <v>484</v>
      </c>
      <c r="G42" s="37" t="s">
        <v>544</v>
      </c>
      <c r="H42" s="37" t="s">
        <v>484</v>
      </c>
      <c r="I42" s="37" t="s">
        <v>484</v>
      </c>
      <c r="J42" s="38" t="s">
        <v>484</v>
      </c>
      <c r="K42" s="22"/>
      <c r="L42" s="22"/>
      <c r="M42" s="22"/>
      <c r="N42" s="22"/>
      <c r="O42" s="22"/>
      <c r="P42" s="22"/>
    </row>
    <row r="43" spans="1:16" ht="39" customHeight="1" thickBot="1" x14ac:dyDescent="0.2">
      <c r="A43" s="22"/>
      <c r="B43" s="40"/>
      <c r="C43" s="1148" t="s">
        <v>545</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2154</v>
      </c>
      <c r="L45" s="60">
        <v>2028</v>
      </c>
      <c r="M45" s="60">
        <v>1886</v>
      </c>
      <c r="N45" s="60">
        <v>1831</v>
      </c>
      <c r="O45" s="61">
        <v>1772</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14</v>
      </c>
      <c r="F48" s="1155"/>
      <c r="G48" s="1155"/>
      <c r="H48" s="1155"/>
      <c r="I48" s="1155"/>
      <c r="J48" s="1156"/>
      <c r="K48" s="63">
        <v>510</v>
      </c>
      <c r="L48" s="64">
        <v>499</v>
      </c>
      <c r="M48" s="64">
        <v>525</v>
      </c>
      <c r="N48" s="64">
        <v>539</v>
      </c>
      <c r="O48" s="65">
        <v>530</v>
      </c>
      <c r="P48" s="48"/>
      <c r="Q48" s="48"/>
      <c r="R48" s="48"/>
      <c r="S48" s="48"/>
      <c r="T48" s="48"/>
      <c r="U48" s="48"/>
    </row>
    <row r="49" spans="1:21" ht="30.75" customHeight="1" x14ac:dyDescent="0.15">
      <c r="A49" s="48"/>
      <c r="B49" s="1163"/>
      <c r="C49" s="1164"/>
      <c r="D49" s="62"/>
      <c r="E49" s="1155" t="s">
        <v>15</v>
      </c>
      <c r="F49" s="1155"/>
      <c r="G49" s="1155"/>
      <c r="H49" s="1155"/>
      <c r="I49" s="1155"/>
      <c r="J49" s="1156"/>
      <c r="K49" s="63">
        <v>259</v>
      </c>
      <c r="L49" s="64">
        <v>254</v>
      </c>
      <c r="M49" s="64">
        <v>166</v>
      </c>
      <c r="N49" s="64">
        <v>118</v>
      </c>
      <c r="O49" s="65">
        <v>91</v>
      </c>
      <c r="P49" s="48"/>
      <c r="Q49" s="48"/>
      <c r="R49" s="48"/>
      <c r="S49" s="48"/>
      <c r="T49" s="48"/>
      <c r="U49" s="48"/>
    </row>
    <row r="50" spans="1:21" ht="30.75" customHeight="1" x14ac:dyDescent="0.15">
      <c r="A50" s="48"/>
      <c r="B50" s="1163"/>
      <c r="C50" s="1164"/>
      <c r="D50" s="62"/>
      <c r="E50" s="1155" t="s">
        <v>16</v>
      </c>
      <c r="F50" s="1155"/>
      <c r="G50" s="1155"/>
      <c r="H50" s="1155"/>
      <c r="I50" s="1155"/>
      <c r="J50" s="1156"/>
      <c r="K50" s="63">
        <v>25</v>
      </c>
      <c r="L50" s="64">
        <v>24</v>
      </c>
      <c r="M50" s="64">
        <v>24</v>
      </c>
      <c r="N50" s="64">
        <v>24</v>
      </c>
      <c r="O50" s="65">
        <v>23</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484</v>
      </c>
      <c r="L51" s="64">
        <v>2</v>
      </c>
      <c r="M51" s="64">
        <v>1</v>
      </c>
      <c r="N51" s="64">
        <v>0</v>
      </c>
      <c r="O51" s="65" t="s">
        <v>484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1706</v>
      </c>
      <c r="L52" s="64">
        <v>1669</v>
      </c>
      <c r="M52" s="64">
        <v>1596</v>
      </c>
      <c r="N52" s="64">
        <v>1677</v>
      </c>
      <c r="O52" s="65">
        <v>1723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1242</v>
      </c>
      <c r="L53" s="69">
        <v>1138</v>
      </c>
      <c r="M53" s="69">
        <v>1006</v>
      </c>
      <c r="N53" s="69">
        <v>835</v>
      </c>
      <c r="O53" s="70">
        <v>693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181" t="s">
        <v>23</v>
      </c>
      <c r="C41" s="1182"/>
      <c r="D41" s="81"/>
      <c r="E41" s="1183" t="s">
        <v>24</v>
      </c>
      <c r="F41" s="1183"/>
      <c r="G41" s="1183"/>
      <c r="H41" s="1184"/>
      <c r="I41" s="82">
        <v>17510</v>
      </c>
      <c r="J41" s="83">
        <v>18310</v>
      </c>
      <c r="K41" s="83">
        <v>18531</v>
      </c>
      <c r="L41" s="83">
        <v>18896</v>
      </c>
      <c r="M41" s="84">
        <v>20671</v>
      </c>
    </row>
    <row r="42" spans="2:13" ht="27.75" customHeight="1" x14ac:dyDescent="0.15">
      <c r="B42" s="1171"/>
      <c r="C42" s="1172"/>
      <c r="D42" s="85"/>
      <c r="E42" s="1175" t="s">
        <v>25</v>
      </c>
      <c r="F42" s="1175"/>
      <c r="G42" s="1175"/>
      <c r="H42" s="1176"/>
      <c r="I42" s="86">
        <v>78</v>
      </c>
      <c r="J42" s="87">
        <v>62</v>
      </c>
      <c r="K42" s="87">
        <v>46</v>
      </c>
      <c r="L42" s="87">
        <v>31</v>
      </c>
      <c r="M42" s="88">
        <v>15</v>
      </c>
    </row>
    <row r="43" spans="2:13" ht="27.75" customHeight="1" x14ac:dyDescent="0.15">
      <c r="B43" s="1171"/>
      <c r="C43" s="1172"/>
      <c r="D43" s="85"/>
      <c r="E43" s="1175" t="s">
        <v>26</v>
      </c>
      <c r="F43" s="1175"/>
      <c r="G43" s="1175"/>
      <c r="H43" s="1176"/>
      <c r="I43" s="86">
        <v>7682</v>
      </c>
      <c r="J43" s="87">
        <v>7139</v>
      </c>
      <c r="K43" s="87">
        <v>7008</v>
      </c>
      <c r="L43" s="87">
        <v>7037</v>
      </c>
      <c r="M43" s="88">
        <v>6897</v>
      </c>
    </row>
    <row r="44" spans="2:13" ht="27.75" customHeight="1" x14ac:dyDescent="0.15">
      <c r="B44" s="1171"/>
      <c r="C44" s="1172"/>
      <c r="D44" s="85"/>
      <c r="E44" s="1175" t="s">
        <v>27</v>
      </c>
      <c r="F44" s="1175"/>
      <c r="G44" s="1175"/>
      <c r="H44" s="1176"/>
      <c r="I44" s="86">
        <v>533</v>
      </c>
      <c r="J44" s="87">
        <v>574</v>
      </c>
      <c r="K44" s="87">
        <v>495</v>
      </c>
      <c r="L44" s="87">
        <v>506</v>
      </c>
      <c r="M44" s="88">
        <v>798</v>
      </c>
    </row>
    <row r="45" spans="2:13" ht="27.75" customHeight="1" x14ac:dyDescent="0.15">
      <c r="B45" s="1171"/>
      <c r="C45" s="1172"/>
      <c r="D45" s="85"/>
      <c r="E45" s="1175" t="s">
        <v>28</v>
      </c>
      <c r="F45" s="1175"/>
      <c r="G45" s="1175"/>
      <c r="H45" s="1176"/>
      <c r="I45" s="86">
        <v>3196</v>
      </c>
      <c r="J45" s="87">
        <v>2982</v>
      </c>
      <c r="K45" s="87">
        <v>2752</v>
      </c>
      <c r="L45" s="87">
        <v>2512</v>
      </c>
      <c r="M45" s="88">
        <v>2261</v>
      </c>
    </row>
    <row r="46" spans="2:13" ht="27.75" customHeight="1" x14ac:dyDescent="0.15">
      <c r="B46" s="1171"/>
      <c r="C46" s="1172"/>
      <c r="D46" s="85"/>
      <c r="E46" s="1175" t="s">
        <v>29</v>
      </c>
      <c r="F46" s="1175"/>
      <c r="G46" s="1175"/>
      <c r="H46" s="1176"/>
      <c r="I46" s="86" t="s">
        <v>484</v>
      </c>
      <c r="J46" s="87" t="s">
        <v>484</v>
      </c>
      <c r="K46" s="87" t="s">
        <v>484</v>
      </c>
      <c r="L46" s="87" t="s">
        <v>484</v>
      </c>
      <c r="M46" s="88" t="s">
        <v>484</v>
      </c>
    </row>
    <row r="47" spans="2:13" ht="27.75" customHeight="1" x14ac:dyDescent="0.15">
      <c r="B47" s="1171"/>
      <c r="C47" s="1172"/>
      <c r="D47" s="85"/>
      <c r="E47" s="1175" t="s">
        <v>30</v>
      </c>
      <c r="F47" s="1175"/>
      <c r="G47" s="1175"/>
      <c r="H47" s="1176"/>
      <c r="I47" s="86" t="s">
        <v>484</v>
      </c>
      <c r="J47" s="87" t="s">
        <v>484</v>
      </c>
      <c r="K47" s="87" t="s">
        <v>484</v>
      </c>
      <c r="L47" s="87" t="s">
        <v>484</v>
      </c>
      <c r="M47" s="88" t="s">
        <v>484</v>
      </c>
    </row>
    <row r="48" spans="2:13" ht="27.75" customHeight="1" x14ac:dyDescent="0.15">
      <c r="B48" s="1173"/>
      <c r="C48" s="1174"/>
      <c r="D48" s="85"/>
      <c r="E48" s="1175" t="s">
        <v>31</v>
      </c>
      <c r="F48" s="1175"/>
      <c r="G48" s="1175"/>
      <c r="H48" s="1176"/>
      <c r="I48" s="86" t="s">
        <v>484</v>
      </c>
      <c r="J48" s="87" t="s">
        <v>484</v>
      </c>
      <c r="K48" s="87" t="s">
        <v>484</v>
      </c>
      <c r="L48" s="87" t="s">
        <v>484</v>
      </c>
      <c r="M48" s="88" t="s">
        <v>484</v>
      </c>
    </row>
    <row r="49" spans="2:13" ht="27.75" customHeight="1" x14ac:dyDescent="0.15">
      <c r="B49" s="1169" t="s">
        <v>32</v>
      </c>
      <c r="C49" s="1170"/>
      <c r="D49" s="89"/>
      <c r="E49" s="1175" t="s">
        <v>33</v>
      </c>
      <c r="F49" s="1175"/>
      <c r="G49" s="1175"/>
      <c r="H49" s="1176"/>
      <c r="I49" s="86">
        <v>5662</v>
      </c>
      <c r="J49" s="87">
        <v>5320</v>
      </c>
      <c r="K49" s="87">
        <v>5214</v>
      </c>
      <c r="L49" s="87">
        <v>5160</v>
      </c>
      <c r="M49" s="88">
        <v>4418</v>
      </c>
    </row>
    <row r="50" spans="2:13" ht="27.75" customHeight="1" x14ac:dyDescent="0.15">
      <c r="B50" s="1171"/>
      <c r="C50" s="1172"/>
      <c r="D50" s="85"/>
      <c r="E50" s="1175" t="s">
        <v>34</v>
      </c>
      <c r="F50" s="1175"/>
      <c r="G50" s="1175"/>
      <c r="H50" s="1176"/>
      <c r="I50" s="86">
        <v>11</v>
      </c>
      <c r="J50" s="87">
        <v>7</v>
      </c>
      <c r="K50" s="87">
        <v>6</v>
      </c>
      <c r="L50" s="87">
        <v>4</v>
      </c>
      <c r="M50" s="88">
        <v>3</v>
      </c>
    </row>
    <row r="51" spans="2:13" ht="27.75" customHeight="1" x14ac:dyDescent="0.15">
      <c r="B51" s="1173"/>
      <c r="C51" s="1174"/>
      <c r="D51" s="85"/>
      <c r="E51" s="1175" t="s">
        <v>35</v>
      </c>
      <c r="F51" s="1175"/>
      <c r="G51" s="1175"/>
      <c r="H51" s="1176"/>
      <c r="I51" s="86">
        <v>17320</v>
      </c>
      <c r="J51" s="87">
        <v>18648</v>
      </c>
      <c r="K51" s="87">
        <v>18886</v>
      </c>
      <c r="L51" s="87">
        <v>19335</v>
      </c>
      <c r="M51" s="88">
        <v>20539</v>
      </c>
    </row>
    <row r="52" spans="2:13" ht="27.75" customHeight="1" thickBot="1" x14ac:dyDescent="0.2">
      <c r="B52" s="1177" t="s">
        <v>36</v>
      </c>
      <c r="C52" s="1178"/>
      <c r="D52" s="90"/>
      <c r="E52" s="1179" t="s">
        <v>37</v>
      </c>
      <c r="F52" s="1179"/>
      <c r="G52" s="1179"/>
      <c r="H52" s="1180"/>
      <c r="I52" s="91">
        <v>6007</v>
      </c>
      <c r="J52" s="92">
        <v>5092</v>
      </c>
      <c r="K52" s="92">
        <v>4728</v>
      </c>
      <c r="L52" s="92">
        <v>4483</v>
      </c>
      <c r="M52" s="93">
        <v>5683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49931</v>
      </c>
      <c r="E3" s="116"/>
      <c r="F3" s="117">
        <v>67201</v>
      </c>
      <c r="G3" s="118"/>
      <c r="H3" s="119"/>
    </row>
    <row r="4" spans="1:8" x14ac:dyDescent="0.15">
      <c r="A4" s="120"/>
      <c r="B4" s="121"/>
      <c r="C4" s="122"/>
      <c r="D4" s="123">
        <v>41046</v>
      </c>
      <c r="E4" s="124"/>
      <c r="F4" s="125">
        <v>35210</v>
      </c>
      <c r="G4" s="126"/>
      <c r="H4" s="127"/>
    </row>
    <row r="5" spans="1:8" x14ac:dyDescent="0.15">
      <c r="A5" s="108" t="s">
        <v>518</v>
      </c>
      <c r="B5" s="113"/>
      <c r="C5" s="114"/>
      <c r="D5" s="115">
        <v>71715</v>
      </c>
      <c r="E5" s="116"/>
      <c r="F5" s="117">
        <v>75709</v>
      </c>
      <c r="G5" s="118"/>
      <c r="H5" s="119"/>
    </row>
    <row r="6" spans="1:8" x14ac:dyDescent="0.15">
      <c r="A6" s="120"/>
      <c r="B6" s="121"/>
      <c r="C6" s="122"/>
      <c r="D6" s="123">
        <v>42149</v>
      </c>
      <c r="E6" s="124"/>
      <c r="F6" s="125">
        <v>35212</v>
      </c>
      <c r="G6" s="126"/>
      <c r="H6" s="127"/>
    </row>
    <row r="7" spans="1:8" x14ac:dyDescent="0.15">
      <c r="A7" s="108" t="s">
        <v>519</v>
      </c>
      <c r="B7" s="113"/>
      <c r="C7" s="114"/>
      <c r="D7" s="115">
        <v>74713</v>
      </c>
      <c r="E7" s="116"/>
      <c r="F7" s="117">
        <v>90961</v>
      </c>
      <c r="G7" s="118"/>
      <c r="H7" s="119"/>
    </row>
    <row r="8" spans="1:8" x14ac:dyDescent="0.15">
      <c r="A8" s="120"/>
      <c r="B8" s="121"/>
      <c r="C8" s="122"/>
      <c r="D8" s="123">
        <v>19187</v>
      </c>
      <c r="E8" s="124"/>
      <c r="F8" s="125">
        <v>37720</v>
      </c>
      <c r="G8" s="126"/>
      <c r="H8" s="127"/>
    </row>
    <row r="9" spans="1:8" x14ac:dyDescent="0.15">
      <c r="A9" s="108" t="s">
        <v>520</v>
      </c>
      <c r="B9" s="113"/>
      <c r="C9" s="114"/>
      <c r="D9" s="115">
        <v>58020</v>
      </c>
      <c r="E9" s="116"/>
      <c r="F9" s="117">
        <v>106614</v>
      </c>
      <c r="G9" s="118"/>
      <c r="H9" s="119"/>
    </row>
    <row r="10" spans="1:8" x14ac:dyDescent="0.15">
      <c r="A10" s="120"/>
      <c r="B10" s="121"/>
      <c r="C10" s="122"/>
      <c r="D10" s="123">
        <v>43373</v>
      </c>
      <c r="E10" s="124"/>
      <c r="F10" s="125">
        <v>45545</v>
      </c>
      <c r="G10" s="126"/>
      <c r="H10" s="127"/>
    </row>
    <row r="11" spans="1:8" x14ac:dyDescent="0.15">
      <c r="A11" s="108" t="s">
        <v>521</v>
      </c>
      <c r="B11" s="113"/>
      <c r="C11" s="114"/>
      <c r="D11" s="115">
        <v>98280</v>
      </c>
      <c r="E11" s="116"/>
      <c r="F11" s="117">
        <v>85459</v>
      </c>
      <c r="G11" s="118"/>
      <c r="H11" s="119"/>
    </row>
    <row r="12" spans="1:8" x14ac:dyDescent="0.15">
      <c r="A12" s="120"/>
      <c r="B12" s="121"/>
      <c r="C12" s="128"/>
      <c r="D12" s="123">
        <v>80069</v>
      </c>
      <c r="E12" s="124"/>
      <c r="F12" s="125">
        <v>44378</v>
      </c>
      <c r="G12" s="126"/>
      <c r="H12" s="127"/>
    </row>
    <row r="13" spans="1:8" x14ac:dyDescent="0.15">
      <c r="A13" s="108"/>
      <c r="B13" s="113"/>
      <c r="C13" s="129"/>
      <c r="D13" s="130">
        <v>70532</v>
      </c>
      <c r="E13" s="131"/>
      <c r="F13" s="132">
        <v>85189</v>
      </c>
      <c r="G13" s="133"/>
      <c r="H13" s="119"/>
    </row>
    <row r="14" spans="1:8" x14ac:dyDescent="0.15">
      <c r="A14" s="120"/>
      <c r="B14" s="121"/>
      <c r="C14" s="122"/>
      <c r="D14" s="123">
        <v>45165</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6.65</v>
      </c>
      <c r="C19" s="134">
        <f>ROUND(VALUE(SUBSTITUTE(実質収支比率等に係る経年分析!G$48,"▲","-")),2)</f>
        <v>5.85</v>
      </c>
      <c r="D19" s="134">
        <f>ROUND(VALUE(SUBSTITUTE(実質収支比率等に係る経年分析!H$48,"▲","-")),2)</f>
        <v>5.91</v>
      </c>
      <c r="E19" s="134">
        <f>ROUND(VALUE(SUBSTITUTE(実質収支比率等に係る経年分析!I$48,"▲","-")),2)</f>
        <v>5.47</v>
      </c>
      <c r="F19" s="134">
        <f>ROUND(VALUE(SUBSTITUTE(実質収支比率等に係る経年分析!J$48,"▲","-")),2)</f>
        <v>7.68</v>
      </c>
    </row>
    <row r="20" spans="1:11" x14ac:dyDescent="0.15">
      <c r="A20" s="134" t="s">
        <v>42</v>
      </c>
      <c r="B20" s="134">
        <f>ROUND(VALUE(SUBSTITUTE(実質収支比率等に係る経年分析!F$47,"▲","-")),2)</f>
        <v>21.42</v>
      </c>
      <c r="C20" s="134">
        <f>ROUND(VALUE(SUBSTITUTE(実質収支比率等に係る経年分析!G$47,"▲","-")),2)</f>
        <v>20.09</v>
      </c>
      <c r="D20" s="134">
        <f>ROUND(VALUE(SUBSTITUTE(実質収支比率等に係る経年分析!H$47,"▲","-")),2)</f>
        <v>21.54</v>
      </c>
      <c r="E20" s="134">
        <f>ROUND(VALUE(SUBSTITUTE(実質収支比率等に係る経年分析!I$47,"▲","-")),2)</f>
        <v>21.53</v>
      </c>
      <c r="F20" s="134">
        <f>ROUND(VALUE(SUBSTITUTE(実質収支比率等に係る経年分析!J$47,"▲","-")),2)</f>
        <v>17.41</v>
      </c>
    </row>
    <row r="21" spans="1:11" x14ac:dyDescent="0.15">
      <c r="A21" s="134" t="s">
        <v>43</v>
      </c>
      <c r="B21" s="134">
        <f>IF(ISNUMBER(VALUE(SUBSTITUTE(実質収支比率等に係る経年分析!F$49,"▲","-"))),ROUND(VALUE(SUBSTITUTE(実質収支比率等に係る経年分析!F$49,"▲","-")),2),NA())</f>
        <v>-0.9</v>
      </c>
      <c r="C21" s="134">
        <f>IF(ISNUMBER(VALUE(SUBSTITUTE(実質収支比率等に係る経年分析!G$49,"▲","-"))),ROUND(VALUE(SUBSTITUTE(実質収支比率等に係る経年分析!G$49,"▲","-")),2),NA())</f>
        <v>-2.82</v>
      </c>
      <c r="D21" s="134">
        <f>IF(ISNUMBER(VALUE(SUBSTITUTE(実質収支比率等に係る経年分析!H$49,"▲","-"))),ROUND(VALUE(SUBSTITUTE(実質収支比率等に係る経年分析!H$49,"▲","-")),2),NA())</f>
        <v>1.54</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-1.68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国民健康保険特別会計（診療施設勘定）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伊予港上屋特別会計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都市総合文化施設運営事業特別会計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7.68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8.44</v>
      </c>
    </row>
    <row r="36" spans="1:16" x14ac:dyDescent="0.15">
      <c r="A36" s="135" t="str">
        <f>IF(連結実質赤字比率に係る赤字・黒字の構成分析!C$34="",NA(),連結実質赤字比率に係る赤字・黒字の構成分析!C$34)</f>
        <v>国民健康保険特別会計（事業勘定）</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f>IF(ROUND(VALUE(SUBSTITUTE(連結実質赤字比率に係る赤字・黒字の構成分析!H$34,"▲", "-")), 2) &lt; 0, ABS(ROUND(VALUE(SUBSTITUTE(連結実質赤字比率に係る赤字・黒字の構成分析!H$34,"▲", "-")), 2)), NA())</f>
        <v>0.01</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0.17</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1706</v>
      </c>
      <c r="E42" s="136"/>
      <c r="F42" s="136"/>
      <c r="G42" s="136">
        <f>'実質公債費比率（分子）の構造'!L$52</f>
        <v>1669</v>
      </c>
      <c r="H42" s="136"/>
      <c r="I42" s="136"/>
      <c r="J42" s="136">
        <f>'実質公債費比率（分子）の構造'!M$52</f>
        <v>1596</v>
      </c>
      <c r="K42" s="136"/>
      <c r="L42" s="136"/>
      <c r="M42" s="136">
        <f>'実質公債費比率（分子）の構造'!N$52</f>
        <v>1677</v>
      </c>
      <c r="N42" s="136"/>
      <c r="O42" s="136"/>
      <c r="P42" s="136">
        <f>'実質公債費比率（分子）の構造'!O$52</f>
        <v>1723</v>
      </c>
    </row>
    <row r="43" spans="1:16" x14ac:dyDescent="0.15">
      <c r="A43" s="136" t="s">
        <v>51</v>
      </c>
      <c r="B43" s="136" t="str">
        <f>'実質公債費比率（分子）の構造'!K$51</f>
        <v>-</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25</v>
      </c>
      <c r="C44" s="136"/>
      <c r="D44" s="136"/>
      <c r="E44" s="136">
        <f>'実質公債費比率（分子）の構造'!L$50</f>
        <v>24</v>
      </c>
      <c r="F44" s="136"/>
      <c r="G44" s="136"/>
      <c r="H44" s="136">
        <f>'実質公債費比率（分子）の構造'!M$50</f>
        <v>24</v>
      </c>
      <c r="I44" s="136"/>
      <c r="J44" s="136"/>
      <c r="K44" s="136">
        <f>'実質公債費比率（分子）の構造'!N$50</f>
        <v>24</v>
      </c>
      <c r="L44" s="136"/>
      <c r="M44" s="136"/>
      <c r="N44" s="136">
        <f>'実質公債費比率（分子）の構造'!O$50</f>
        <v>23</v>
      </c>
      <c r="O44" s="136"/>
      <c r="P44" s="136"/>
    </row>
    <row r="45" spans="1:16" x14ac:dyDescent="0.15">
      <c r="A45" s="136" t="s">
        <v>53</v>
      </c>
      <c r="B45" s="136">
        <f>'実質公債費比率（分子）の構造'!K$49</f>
        <v>259</v>
      </c>
      <c r="C45" s="136"/>
      <c r="D45" s="136"/>
      <c r="E45" s="136">
        <f>'実質公債費比率（分子）の構造'!L$49</f>
        <v>254</v>
      </c>
      <c r="F45" s="136"/>
      <c r="G45" s="136"/>
      <c r="H45" s="136">
        <f>'実質公債費比率（分子）の構造'!M$49</f>
        <v>166</v>
      </c>
      <c r="I45" s="136"/>
      <c r="J45" s="136"/>
      <c r="K45" s="136">
        <f>'実質公債費比率（分子）の構造'!N$49</f>
        <v>118</v>
      </c>
      <c r="L45" s="136"/>
      <c r="M45" s="136"/>
      <c r="N45" s="136">
        <f>'実質公債費比率（分子）の構造'!O$49</f>
        <v>91</v>
      </c>
      <c r="O45" s="136"/>
      <c r="P45" s="136"/>
    </row>
    <row r="46" spans="1:16" x14ac:dyDescent="0.15">
      <c r="A46" s="136" t="s">
        <v>54</v>
      </c>
      <c r="B46" s="136">
        <f>'実質公債費比率（分子）の構造'!K$48</f>
        <v>510</v>
      </c>
      <c r="C46" s="136"/>
      <c r="D46" s="136"/>
      <c r="E46" s="136">
        <f>'実質公債費比率（分子）の構造'!L$48</f>
        <v>499</v>
      </c>
      <c r="F46" s="136"/>
      <c r="G46" s="136"/>
      <c r="H46" s="136">
        <f>'実質公債費比率（分子）の構造'!M$48</f>
        <v>525</v>
      </c>
      <c r="I46" s="136"/>
      <c r="J46" s="136"/>
      <c r="K46" s="136">
        <f>'実質公債費比率（分子）の構造'!N$48</f>
        <v>539</v>
      </c>
      <c r="L46" s="136"/>
      <c r="M46" s="136"/>
      <c r="N46" s="136">
        <f>'実質公債費比率（分子）の構造'!O$48</f>
        <v>530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2154</v>
      </c>
      <c r="C49" s="136"/>
      <c r="D49" s="136"/>
      <c r="E49" s="136">
        <f>'実質公債費比率（分子）の構造'!L$45</f>
        <v>2028</v>
      </c>
      <c r="F49" s="136"/>
      <c r="G49" s="136"/>
      <c r="H49" s="136">
        <f>'実質公債費比率（分子）の構造'!M$45</f>
        <v>1886</v>
      </c>
      <c r="I49" s="136"/>
      <c r="J49" s="136"/>
      <c r="K49" s="136">
        <f>'実質公債費比率（分子）の構造'!N$45</f>
        <v>1831</v>
      </c>
      <c r="L49" s="136"/>
      <c r="M49" s="136"/>
      <c r="N49" s="136">
        <f>'実質公債費比率（分子）の構造'!O$45</f>
        <v>1772</v>
      </c>
      <c r="O49" s="136"/>
      <c r="P49" s="136"/>
    </row>
    <row r="50" spans="1:16" x14ac:dyDescent="0.15">
      <c r="A50" s="136" t="s">
        <v>58</v>
      </c>
      <c r="B50" s="136" t="e">
        <f>NA()</f>
        <v>#N/A</v>
      </c>
      <c r="C50" s="136">
        <f>IF(ISNUMBER('実質公債費比率（分子）の構造'!K$53),'実質公債費比率（分子）の構造'!K$53,NA())</f>
        <v>1242</v>
      </c>
      <c r="D50" s="136" t="e">
        <f>NA()</f>
        <v>#N/A</v>
      </c>
      <c r="E50" s="136" t="e">
        <f>NA()</f>
        <v>#N/A</v>
      </c>
      <c r="F50" s="136">
        <f>IF(ISNUMBER('実質公債費比率（分子）の構造'!L$53),'実質公債費比率（分子）の構造'!L$53,NA())</f>
        <v>1138</v>
      </c>
      <c r="G50" s="136" t="e">
        <f>NA()</f>
        <v>#N/A</v>
      </c>
      <c r="H50" s="136" t="e">
        <f>NA()</f>
        <v>#N/A</v>
      </c>
      <c r="I50" s="136">
        <f>IF(ISNUMBER('実質公債費比率（分子）の構造'!M$53),'実質公債費比率（分子）の構造'!M$53,NA())</f>
        <v>1006</v>
      </c>
      <c r="J50" s="136" t="e">
        <f>NA()</f>
        <v>#N/A</v>
      </c>
      <c r="K50" s="136" t="e">
        <f>NA()</f>
        <v>#N/A</v>
      </c>
      <c r="L50" s="136">
        <f>IF(ISNUMBER('実質公債費比率（分子）の構造'!N$53),'実質公債費比率（分子）の構造'!N$53,NA())</f>
        <v>835</v>
      </c>
      <c r="M50" s="136" t="e">
        <f>NA()</f>
        <v>#N/A</v>
      </c>
      <c r="N50" s="136" t="e">
        <f>NA()</f>
        <v>#N/A</v>
      </c>
      <c r="O50" s="136">
        <f>IF(ISNUMBER('実質公債費比率（分子）の構造'!O$53),'実質公債費比率（分子）の構造'!O$53,NA())</f>
        <v>693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17320</v>
      </c>
      <c r="E56" s="135"/>
      <c r="F56" s="135"/>
      <c r="G56" s="135">
        <f>'将来負担比率（分子）の構造'!J$51</f>
        <v>18648</v>
      </c>
      <c r="H56" s="135"/>
      <c r="I56" s="135"/>
      <c r="J56" s="135">
        <f>'将来負担比率（分子）の構造'!K$51</f>
        <v>18886</v>
      </c>
      <c r="K56" s="135"/>
      <c r="L56" s="135"/>
      <c r="M56" s="135">
        <f>'将来負担比率（分子）の構造'!L$51</f>
        <v>19335</v>
      </c>
      <c r="N56" s="135"/>
      <c r="O56" s="135"/>
      <c r="P56" s="135">
        <f>'将来負担比率（分子）の構造'!M$51</f>
        <v>20539</v>
      </c>
    </row>
    <row r="57" spans="1:16" x14ac:dyDescent="0.15">
      <c r="A57" s="135" t="s">
        <v>34</v>
      </c>
      <c r="B57" s="135"/>
      <c r="C57" s="135"/>
      <c r="D57" s="135">
        <f>'将来負担比率（分子）の構造'!I$50</f>
        <v>11</v>
      </c>
      <c r="E57" s="135"/>
      <c r="F57" s="135"/>
      <c r="G57" s="135">
        <f>'将来負担比率（分子）の構造'!J$50</f>
        <v>7</v>
      </c>
      <c r="H57" s="135"/>
      <c r="I57" s="135"/>
      <c r="J57" s="135">
        <f>'将来負担比率（分子）の構造'!K$50</f>
        <v>6</v>
      </c>
      <c r="K57" s="135"/>
      <c r="L57" s="135"/>
      <c r="M57" s="135">
        <f>'将来負担比率（分子）の構造'!L$50</f>
        <v>4</v>
      </c>
      <c r="N57" s="135"/>
      <c r="O57" s="135"/>
      <c r="P57" s="135">
        <f>'将来負担比率（分子）の構造'!M$50</f>
        <v>3</v>
      </c>
    </row>
    <row r="58" spans="1:16" x14ac:dyDescent="0.15">
      <c r="A58" s="135" t="s">
        <v>33</v>
      </c>
      <c r="B58" s="135"/>
      <c r="C58" s="135"/>
      <c r="D58" s="135">
        <f>'将来負担比率（分子）の構造'!I$49</f>
        <v>5662</v>
      </c>
      <c r="E58" s="135"/>
      <c r="F58" s="135"/>
      <c r="G58" s="135">
        <f>'将来負担比率（分子）の構造'!J$49</f>
        <v>5320</v>
      </c>
      <c r="H58" s="135"/>
      <c r="I58" s="135"/>
      <c r="J58" s="135">
        <f>'将来負担比率（分子）の構造'!K$49</f>
        <v>5214</v>
      </c>
      <c r="K58" s="135"/>
      <c r="L58" s="135"/>
      <c r="M58" s="135">
        <f>'将来負担比率（分子）の構造'!L$49</f>
        <v>5160</v>
      </c>
      <c r="N58" s="135"/>
      <c r="O58" s="135"/>
      <c r="P58" s="135">
        <f>'将来負担比率（分子）の構造'!M$49</f>
        <v>4418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3196</v>
      </c>
      <c r="C62" s="135"/>
      <c r="D62" s="135"/>
      <c r="E62" s="135">
        <f>'将来負担比率（分子）の構造'!J$45</f>
        <v>2982</v>
      </c>
      <c r="F62" s="135"/>
      <c r="G62" s="135"/>
      <c r="H62" s="135">
        <f>'将来負担比率（分子）の構造'!K$45</f>
        <v>2752</v>
      </c>
      <c r="I62" s="135"/>
      <c r="J62" s="135"/>
      <c r="K62" s="135">
        <f>'将来負担比率（分子）の構造'!L$45</f>
        <v>2512</v>
      </c>
      <c r="L62" s="135"/>
      <c r="M62" s="135"/>
      <c r="N62" s="135">
        <f>'将来負担比率（分子）の構造'!M$45</f>
        <v>2261</v>
      </c>
      <c r="O62" s="135"/>
      <c r="P62" s="135"/>
    </row>
    <row r="63" spans="1:16" x14ac:dyDescent="0.15">
      <c r="A63" s="135" t="s">
        <v>27</v>
      </c>
      <c r="B63" s="135">
        <f>'将来負担比率（分子）の構造'!I$44</f>
        <v>533</v>
      </c>
      <c r="C63" s="135"/>
      <c r="D63" s="135"/>
      <c r="E63" s="135">
        <f>'将来負担比率（分子）の構造'!J$44</f>
        <v>574</v>
      </c>
      <c r="F63" s="135"/>
      <c r="G63" s="135"/>
      <c r="H63" s="135">
        <f>'将来負担比率（分子）の構造'!K$44</f>
        <v>495</v>
      </c>
      <c r="I63" s="135"/>
      <c r="J63" s="135"/>
      <c r="K63" s="135">
        <f>'将来負担比率（分子）の構造'!L$44</f>
        <v>506</v>
      </c>
      <c r="L63" s="135"/>
      <c r="M63" s="135"/>
      <c r="N63" s="135">
        <f>'将来負担比率（分子）の構造'!M$44</f>
        <v>798</v>
      </c>
      <c r="O63" s="135"/>
      <c r="P63" s="135"/>
    </row>
    <row r="64" spans="1:16" x14ac:dyDescent="0.15">
      <c r="A64" s="135" t="s">
        <v>26</v>
      </c>
      <c r="B64" s="135">
        <f>'将来負担比率（分子）の構造'!I$43</f>
        <v>7682</v>
      </c>
      <c r="C64" s="135"/>
      <c r="D64" s="135"/>
      <c r="E64" s="135">
        <f>'将来負担比率（分子）の構造'!J$43</f>
        <v>7139</v>
      </c>
      <c r="F64" s="135"/>
      <c r="G64" s="135"/>
      <c r="H64" s="135">
        <f>'将来負担比率（分子）の構造'!K$43</f>
        <v>7008</v>
      </c>
      <c r="I64" s="135"/>
      <c r="J64" s="135"/>
      <c r="K64" s="135">
        <f>'将来負担比率（分子）の構造'!L$43</f>
        <v>7037</v>
      </c>
      <c r="L64" s="135"/>
      <c r="M64" s="135"/>
      <c r="N64" s="135">
        <f>'将来負担比率（分子）の構造'!M$43</f>
        <v>6897</v>
      </c>
      <c r="O64" s="135"/>
      <c r="P64" s="135"/>
    </row>
    <row r="65" spans="1:16" x14ac:dyDescent="0.15">
      <c r="A65" s="135" t="s">
        <v>25</v>
      </c>
      <c r="B65" s="135">
        <f>'将来負担比率（分子）の構造'!I$42</f>
        <v>78</v>
      </c>
      <c r="C65" s="135"/>
      <c r="D65" s="135"/>
      <c r="E65" s="135">
        <f>'将来負担比率（分子）の構造'!J$42</f>
        <v>62</v>
      </c>
      <c r="F65" s="135"/>
      <c r="G65" s="135"/>
      <c r="H65" s="135">
        <f>'将来負担比率（分子）の構造'!K$42</f>
        <v>46</v>
      </c>
      <c r="I65" s="135"/>
      <c r="J65" s="135"/>
      <c r="K65" s="135">
        <f>'将来負担比率（分子）の構造'!L$42</f>
        <v>31</v>
      </c>
      <c r="L65" s="135"/>
      <c r="M65" s="135"/>
      <c r="N65" s="135">
        <f>'将来負担比率（分子）の構造'!M$42</f>
        <v>15</v>
      </c>
      <c r="O65" s="135"/>
      <c r="P65" s="135"/>
    </row>
    <row r="66" spans="1:16" x14ac:dyDescent="0.15">
      <c r="A66" s="135" t="s">
        <v>24</v>
      </c>
      <c r="B66" s="135">
        <f>'将来負担比率（分子）の構造'!I$41</f>
        <v>17510</v>
      </c>
      <c r="C66" s="135"/>
      <c r="D66" s="135"/>
      <c r="E66" s="135">
        <f>'将来負担比率（分子）の構造'!J$41</f>
        <v>18310</v>
      </c>
      <c r="F66" s="135"/>
      <c r="G66" s="135"/>
      <c r="H66" s="135">
        <f>'将来負担比率（分子）の構造'!K$41</f>
        <v>18531</v>
      </c>
      <c r="I66" s="135"/>
      <c r="J66" s="135"/>
      <c r="K66" s="135">
        <f>'将来負担比率（分子）の構造'!L$41</f>
        <v>18896</v>
      </c>
      <c r="L66" s="135"/>
      <c r="M66" s="135"/>
      <c r="N66" s="135">
        <f>'将来負担比率（分子）の構造'!M$41</f>
        <v>20671</v>
      </c>
      <c r="O66" s="135"/>
      <c r="P66" s="135"/>
    </row>
    <row r="67" spans="1:16" x14ac:dyDescent="0.15">
      <c r="A67" s="135" t="s">
        <v>62</v>
      </c>
      <c r="B67" s="135" t="e">
        <f>NA()</f>
        <v>#N/A</v>
      </c>
      <c r="C67" s="135">
        <f>IF(ISNUMBER('将来負担比率（分子）の構造'!I$52), IF('将来負担比率（分子）の構造'!I$52 &lt; 0, 0, '将来負担比率（分子）の構造'!I$52), NA())</f>
        <v>6007</v>
      </c>
      <c r="D67" s="135" t="e">
        <f>NA()</f>
        <v>#N/A</v>
      </c>
      <c r="E67" s="135" t="e">
        <f>NA()</f>
        <v>#N/A</v>
      </c>
      <c r="F67" s="135">
        <f>IF(ISNUMBER('将来負担比率（分子）の構造'!J$52), IF('将来負担比率（分子）の構造'!J$52 &lt; 0, 0, '将来負担比率（分子）の構造'!J$52), NA())</f>
        <v>5092</v>
      </c>
      <c r="G67" s="135" t="e">
        <f>NA()</f>
        <v>#N/A</v>
      </c>
      <c r="H67" s="135" t="e">
        <f>NA()</f>
        <v>#N/A</v>
      </c>
      <c r="I67" s="135">
        <f>IF(ISNUMBER('将来負担比率（分子）の構造'!K$52), IF('将来負担比率（分子）の構造'!K$52 &lt; 0, 0, '将来負担比率（分子）の構造'!K$52), NA())</f>
        <v>4728</v>
      </c>
      <c r="J67" s="135" t="e">
        <f>NA()</f>
        <v>#N/A</v>
      </c>
      <c r="K67" s="135" t="e">
        <f>NA()</f>
        <v>#N/A</v>
      </c>
      <c r="L67" s="135">
        <f>IF(ISNUMBER('将来負担比率（分子）の構造'!L$52), IF('将来負担比率（分子）の構造'!L$52 &lt; 0, 0, '将来負担比率（分子）の構造'!L$52), NA())</f>
        <v>4483</v>
      </c>
      <c r="M67" s="135" t="e">
        <f>NA()</f>
        <v>#N/A</v>
      </c>
      <c r="N67" s="135" t="e">
        <f>NA()</f>
        <v>#N/A</v>
      </c>
      <c r="O67" s="135">
        <f>IF(ISNUMBER('将来負担比率（分子）の構造'!M$52), IF('将来負担比率（分子）の構造'!M$52 &lt; 0, 0, '将来負担比率（分子）の構造'!M$52), NA())</f>
        <v>5683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204</v>
      </c>
      <c r="C5" s="676"/>
      <c r="D5" s="676"/>
      <c r="E5" s="676"/>
      <c r="F5" s="676"/>
      <c r="G5" s="676"/>
      <c r="H5" s="676"/>
      <c r="I5" s="676"/>
      <c r="J5" s="676"/>
      <c r="K5" s="676"/>
      <c r="L5" s="676"/>
      <c r="M5" s="676"/>
      <c r="N5" s="676"/>
      <c r="O5" s="676"/>
      <c r="P5" s="676"/>
      <c r="Q5" s="677"/>
      <c r="R5" s="638">
        <v>3770693</v>
      </c>
      <c r="S5" s="639"/>
      <c r="T5" s="639"/>
      <c r="U5" s="639"/>
      <c r="V5" s="639"/>
      <c r="W5" s="639"/>
      <c r="X5" s="639"/>
      <c r="Y5" s="686"/>
      <c r="Z5" s="699">
        <v>19.2</v>
      </c>
      <c r="AA5" s="699"/>
      <c r="AB5" s="699"/>
      <c r="AC5" s="699"/>
      <c r="AD5" s="700">
        <v>3770693</v>
      </c>
      <c r="AE5" s="700"/>
      <c r="AF5" s="700"/>
      <c r="AG5" s="700"/>
      <c r="AH5" s="700"/>
      <c r="AI5" s="700"/>
      <c r="AJ5" s="700"/>
      <c r="AK5" s="700"/>
      <c r="AL5" s="687">
        <v>35.9</v>
      </c>
      <c r="AM5" s="656"/>
      <c r="AN5" s="656"/>
      <c r="AO5" s="688"/>
      <c r="AP5" s="675" t="s">
        <v>205</v>
      </c>
      <c r="AQ5" s="676"/>
      <c r="AR5" s="676"/>
      <c r="AS5" s="676"/>
      <c r="AT5" s="676"/>
      <c r="AU5" s="676"/>
      <c r="AV5" s="676"/>
      <c r="AW5" s="676"/>
      <c r="AX5" s="676"/>
      <c r="AY5" s="676"/>
      <c r="AZ5" s="676"/>
      <c r="BA5" s="676"/>
      <c r="BB5" s="676"/>
      <c r="BC5" s="676"/>
      <c r="BD5" s="676"/>
      <c r="BE5" s="676"/>
      <c r="BF5" s="677"/>
      <c r="BG5" s="588">
        <v>3770693</v>
      </c>
      <c r="BH5" s="589"/>
      <c r="BI5" s="589"/>
      <c r="BJ5" s="589"/>
      <c r="BK5" s="589"/>
      <c r="BL5" s="589"/>
      <c r="BM5" s="589"/>
      <c r="BN5" s="590"/>
      <c r="BO5" s="641">
        <v>100</v>
      </c>
      <c r="BP5" s="641"/>
      <c r="BQ5" s="641"/>
      <c r="BR5" s="641"/>
      <c r="BS5" s="642">
        <v>42731</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x14ac:dyDescent="0.15">
      <c r="B6" s="585" t="s">
        <v>209</v>
      </c>
      <c r="C6" s="586"/>
      <c r="D6" s="586"/>
      <c r="E6" s="586"/>
      <c r="F6" s="586"/>
      <c r="G6" s="586"/>
      <c r="H6" s="586"/>
      <c r="I6" s="586"/>
      <c r="J6" s="586"/>
      <c r="K6" s="586"/>
      <c r="L6" s="586"/>
      <c r="M6" s="586"/>
      <c r="N6" s="586"/>
      <c r="O6" s="586"/>
      <c r="P6" s="586"/>
      <c r="Q6" s="587"/>
      <c r="R6" s="588">
        <v>158560</v>
      </c>
      <c r="S6" s="589"/>
      <c r="T6" s="589"/>
      <c r="U6" s="589"/>
      <c r="V6" s="589"/>
      <c r="W6" s="589"/>
      <c r="X6" s="589"/>
      <c r="Y6" s="590"/>
      <c r="Z6" s="641">
        <v>0.8</v>
      </c>
      <c r="AA6" s="641"/>
      <c r="AB6" s="641"/>
      <c r="AC6" s="641"/>
      <c r="AD6" s="642">
        <v>158560</v>
      </c>
      <c r="AE6" s="642"/>
      <c r="AF6" s="642"/>
      <c r="AG6" s="642"/>
      <c r="AH6" s="642"/>
      <c r="AI6" s="642"/>
      <c r="AJ6" s="642"/>
      <c r="AK6" s="642"/>
      <c r="AL6" s="611">
        <v>1.5</v>
      </c>
      <c r="AM6" s="643"/>
      <c r="AN6" s="643"/>
      <c r="AO6" s="644"/>
      <c r="AP6" s="585" t="s">
        <v>210</v>
      </c>
      <c r="AQ6" s="586"/>
      <c r="AR6" s="586"/>
      <c r="AS6" s="586"/>
      <c r="AT6" s="586"/>
      <c r="AU6" s="586"/>
      <c r="AV6" s="586"/>
      <c r="AW6" s="586"/>
      <c r="AX6" s="586"/>
      <c r="AY6" s="586"/>
      <c r="AZ6" s="586"/>
      <c r="BA6" s="586"/>
      <c r="BB6" s="586"/>
      <c r="BC6" s="586"/>
      <c r="BD6" s="586"/>
      <c r="BE6" s="586"/>
      <c r="BF6" s="587"/>
      <c r="BG6" s="588">
        <v>3770693</v>
      </c>
      <c r="BH6" s="589"/>
      <c r="BI6" s="589"/>
      <c r="BJ6" s="589"/>
      <c r="BK6" s="589"/>
      <c r="BL6" s="589"/>
      <c r="BM6" s="589"/>
      <c r="BN6" s="590"/>
      <c r="BO6" s="641">
        <v>100</v>
      </c>
      <c r="BP6" s="641"/>
      <c r="BQ6" s="641"/>
      <c r="BR6" s="641"/>
      <c r="BS6" s="642">
        <v>42731</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174822</v>
      </c>
      <c r="CS6" s="589"/>
      <c r="CT6" s="589"/>
      <c r="CU6" s="589"/>
      <c r="CV6" s="589"/>
      <c r="CW6" s="589"/>
      <c r="CX6" s="589"/>
      <c r="CY6" s="590"/>
      <c r="CZ6" s="641">
        <v>0.9</v>
      </c>
      <c r="DA6" s="641"/>
      <c r="DB6" s="641"/>
      <c r="DC6" s="641"/>
      <c r="DD6" s="594" t="s">
        <v>212</v>
      </c>
      <c r="DE6" s="589"/>
      <c r="DF6" s="589"/>
      <c r="DG6" s="589"/>
      <c r="DH6" s="589"/>
      <c r="DI6" s="589"/>
      <c r="DJ6" s="589"/>
      <c r="DK6" s="589"/>
      <c r="DL6" s="589"/>
      <c r="DM6" s="589"/>
      <c r="DN6" s="589"/>
      <c r="DO6" s="589"/>
      <c r="DP6" s="590"/>
      <c r="DQ6" s="594">
        <v>174822</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10038</v>
      </c>
      <c r="S7" s="589"/>
      <c r="T7" s="589"/>
      <c r="U7" s="589"/>
      <c r="V7" s="589"/>
      <c r="W7" s="589"/>
      <c r="X7" s="589"/>
      <c r="Y7" s="590"/>
      <c r="Z7" s="641">
        <v>0.1</v>
      </c>
      <c r="AA7" s="641"/>
      <c r="AB7" s="641"/>
      <c r="AC7" s="641"/>
      <c r="AD7" s="642">
        <v>10038</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1515987</v>
      </c>
      <c r="BH7" s="589"/>
      <c r="BI7" s="589"/>
      <c r="BJ7" s="589"/>
      <c r="BK7" s="589"/>
      <c r="BL7" s="589"/>
      <c r="BM7" s="589"/>
      <c r="BN7" s="590"/>
      <c r="BO7" s="641">
        <v>40.200000000000003</v>
      </c>
      <c r="BP7" s="641"/>
      <c r="BQ7" s="641"/>
      <c r="BR7" s="641"/>
      <c r="BS7" s="642">
        <v>42731</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2669304</v>
      </c>
      <c r="CS7" s="589"/>
      <c r="CT7" s="589"/>
      <c r="CU7" s="589"/>
      <c r="CV7" s="589"/>
      <c r="CW7" s="589"/>
      <c r="CX7" s="589"/>
      <c r="CY7" s="590"/>
      <c r="CZ7" s="641">
        <v>14.4</v>
      </c>
      <c r="DA7" s="641"/>
      <c r="DB7" s="641"/>
      <c r="DC7" s="641"/>
      <c r="DD7" s="594">
        <v>772695</v>
      </c>
      <c r="DE7" s="589"/>
      <c r="DF7" s="589"/>
      <c r="DG7" s="589"/>
      <c r="DH7" s="589"/>
      <c r="DI7" s="589"/>
      <c r="DJ7" s="589"/>
      <c r="DK7" s="589"/>
      <c r="DL7" s="589"/>
      <c r="DM7" s="589"/>
      <c r="DN7" s="589"/>
      <c r="DO7" s="589"/>
      <c r="DP7" s="590"/>
      <c r="DQ7" s="594">
        <v>1524012</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20058</v>
      </c>
      <c r="S8" s="589"/>
      <c r="T8" s="589"/>
      <c r="U8" s="589"/>
      <c r="V8" s="589"/>
      <c r="W8" s="589"/>
      <c r="X8" s="589"/>
      <c r="Y8" s="590"/>
      <c r="Z8" s="641">
        <v>0.1</v>
      </c>
      <c r="AA8" s="641"/>
      <c r="AB8" s="641"/>
      <c r="AC8" s="641"/>
      <c r="AD8" s="642">
        <v>20058</v>
      </c>
      <c r="AE8" s="642"/>
      <c r="AF8" s="642"/>
      <c r="AG8" s="642"/>
      <c r="AH8" s="642"/>
      <c r="AI8" s="642"/>
      <c r="AJ8" s="642"/>
      <c r="AK8" s="642"/>
      <c r="AL8" s="611">
        <v>0.2</v>
      </c>
      <c r="AM8" s="643"/>
      <c r="AN8" s="643"/>
      <c r="AO8" s="644"/>
      <c r="AP8" s="585" t="s">
        <v>217</v>
      </c>
      <c r="AQ8" s="586"/>
      <c r="AR8" s="586"/>
      <c r="AS8" s="586"/>
      <c r="AT8" s="586"/>
      <c r="AU8" s="586"/>
      <c r="AV8" s="586"/>
      <c r="AW8" s="586"/>
      <c r="AX8" s="586"/>
      <c r="AY8" s="586"/>
      <c r="AZ8" s="586"/>
      <c r="BA8" s="586"/>
      <c r="BB8" s="586"/>
      <c r="BC8" s="586"/>
      <c r="BD8" s="586"/>
      <c r="BE8" s="586"/>
      <c r="BF8" s="587"/>
      <c r="BG8" s="588">
        <v>58416</v>
      </c>
      <c r="BH8" s="589"/>
      <c r="BI8" s="589"/>
      <c r="BJ8" s="589"/>
      <c r="BK8" s="589"/>
      <c r="BL8" s="589"/>
      <c r="BM8" s="589"/>
      <c r="BN8" s="590"/>
      <c r="BO8" s="641">
        <v>1.5</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5943113</v>
      </c>
      <c r="CS8" s="589"/>
      <c r="CT8" s="589"/>
      <c r="CU8" s="589"/>
      <c r="CV8" s="589"/>
      <c r="CW8" s="589"/>
      <c r="CX8" s="589"/>
      <c r="CY8" s="590"/>
      <c r="CZ8" s="641">
        <v>32</v>
      </c>
      <c r="DA8" s="641"/>
      <c r="DB8" s="641"/>
      <c r="DC8" s="641"/>
      <c r="DD8" s="594">
        <v>161219</v>
      </c>
      <c r="DE8" s="589"/>
      <c r="DF8" s="589"/>
      <c r="DG8" s="589"/>
      <c r="DH8" s="589"/>
      <c r="DI8" s="589"/>
      <c r="DJ8" s="589"/>
      <c r="DK8" s="589"/>
      <c r="DL8" s="589"/>
      <c r="DM8" s="589"/>
      <c r="DN8" s="589"/>
      <c r="DO8" s="589"/>
      <c r="DP8" s="590"/>
      <c r="DQ8" s="594">
        <v>3365952</v>
      </c>
      <c r="DR8" s="589"/>
      <c r="DS8" s="589"/>
      <c r="DT8" s="589"/>
      <c r="DU8" s="589"/>
      <c r="DV8" s="589"/>
      <c r="DW8" s="589"/>
      <c r="DX8" s="589"/>
      <c r="DY8" s="589"/>
      <c r="DZ8" s="589"/>
      <c r="EA8" s="589"/>
      <c r="EB8" s="589"/>
      <c r="EC8" s="624"/>
    </row>
    <row r="9" spans="2:143" ht="11.25" customHeight="1" x14ac:dyDescent="0.15">
      <c r="B9" s="585" t="s">
        <v>219</v>
      </c>
      <c r="C9" s="586"/>
      <c r="D9" s="586"/>
      <c r="E9" s="586"/>
      <c r="F9" s="586"/>
      <c r="G9" s="586"/>
      <c r="H9" s="586"/>
      <c r="I9" s="586"/>
      <c r="J9" s="586"/>
      <c r="K9" s="586"/>
      <c r="L9" s="586"/>
      <c r="M9" s="586"/>
      <c r="N9" s="586"/>
      <c r="O9" s="586"/>
      <c r="P9" s="586"/>
      <c r="Q9" s="587"/>
      <c r="R9" s="588">
        <v>20185</v>
      </c>
      <c r="S9" s="589"/>
      <c r="T9" s="589"/>
      <c r="U9" s="589"/>
      <c r="V9" s="589"/>
      <c r="W9" s="589"/>
      <c r="X9" s="589"/>
      <c r="Y9" s="590"/>
      <c r="Z9" s="641">
        <v>0.1</v>
      </c>
      <c r="AA9" s="641"/>
      <c r="AB9" s="641"/>
      <c r="AC9" s="641"/>
      <c r="AD9" s="642">
        <v>20185</v>
      </c>
      <c r="AE9" s="642"/>
      <c r="AF9" s="642"/>
      <c r="AG9" s="642"/>
      <c r="AH9" s="642"/>
      <c r="AI9" s="642"/>
      <c r="AJ9" s="642"/>
      <c r="AK9" s="642"/>
      <c r="AL9" s="611">
        <v>0.2</v>
      </c>
      <c r="AM9" s="643"/>
      <c r="AN9" s="643"/>
      <c r="AO9" s="644"/>
      <c r="AP9" s="585" t="s">
        <v>220</v>
      </c>
      <c r="AQ9" s="586"/>
      <c r="AR9" s="586"/>
      <c r="AS9" s="586"/>
      <c r="AT9" s="586"/>
      <c r="AU9" s="586"/>
      <c r="AV9" s="586"/>
      <c r="AW9" s="586"/>
      <c r="AX9" s="586"/>
      <c r="AY9" s="586"/>
      <c r="AZ9" s="586"/>
      <c r="BA9" s="586"/>
      <c r="BB9" s="586"/>
      <c r="BC9" s="586"/>
      <c r="BD9" s="586"/>
      <c r="BE9" s="586"/>
      <c r="BF9" s="587"/>
      <c r="BG9" s="588">
        <v>1213886</v>
      </c>
      <c r="BH9" s="589"/>
      <c r="BI9" s="589"/>
      <c r="BJ9" s="589"/>
      <c r="BK9" s="589"/>
      <c r="BL9" s="589"/>
      <c r="BM9" s="589"/>
      <c r="BN9" s="590"/>
      <c r="BO9" s="641">
        <v>32.200000000000003</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1137595</v>
      </c>
      <c r="CS9" s="589"/>
      <c r="CT9" s="589"/>
      <c r="CU9" s="589"/>
      <c r="CV9" s="589"/>
      <c r="CW9" s="589"/>
      <c r="CX9" s="589"/>
      <c r="CY9" s="590"/>
      <c r="CZ9" s="641">
        <v>6.1</v>
      </c>
      <c r="DA9" s="641"/>
      <c r="DB9" s="641"/>
      <c r="DC9" s="641"/>
      <c r="DD9" s="594">
        <v>8503</v>
      </c>
      <c r="DE9" s="589"/>
      <c r="DF9" s="589"/>
      <c r="DG9" s="589"/>
      <c r="DH9" s="589"/>
      <c r="DI9" s="589"/>
      <c r="DJ9" s="589"/>
      <c r="DK9" s="589"/>
      <c r="DL9" s="589"/>
      <c r="DM9" s="589"/>
      <c r="DN9" s="589"/>
      <c r="DO9" s="589"/>
      <c r="DP9" s="590"/>
      <c r="DQ9" s="594">
        <v>1076265</v>
      </c>
      <c r="DR9" s="589"/>
      <c r="DS9" s="589"/>
      <c r="DT9" s="589"/>
      <c r="DU9" s="589"/>
      <c r="DV9" s="589"/>
      <c r="DW9" s="589"/>
      <c r="DX9" s="589"/>
      <c r="DY9" s="589"/>
      <c r="DZ9" s="589"/>
      <c r="EA9" s="589"/>
      <c r="EB9" s="589"/>
      <c r="EC9" s="624"/>
    </row>
    <row r="10" spans="2:143" ht="11.25" customHeight="1" x14ac:dyDescent="0.15">
      <c r="B10" s="585" t="s">
        <v>222</v>
      </c>
      <c r="C10" s="586"/>
      <c r="D10" s="586"/>
      <c r="E10" s="586"/>
      <c r="F10" s="586"/>
      <c r="G10" s="586"/>
      <c r="H10" s="586"/>
      <c r="I10" s="586"/>
      <c r="J10" s="586"/>
      <c r="K10" s="586"/>
      <c r="L10" s="586"/>
      <c r="M10" s="586"/>
      <c r="N10" s="586"/>
      <c r="O10" s="586"/>
      <c r="P10" s="586"/>
      <c r="Q10" s="587"/>
      <c r="R10" s="588">
        <v>675376</v>
      </c>
      <c r="S10" s="589"/>
      <c r="T10" s="589"/>
      <c r="U10" s="589"/>
      <c r="V10" s="589"/>
      <c r="W10" s="589"/>
      <c r="X10" s="589"/>
      <c r="Y10" s="590"/>
      <c r="Z10" s="641">
        <v>3.4</v>
      </c>
      <c r="AA10" s="641"/>
      <c r="AB10" s="641"/>
      <c r="AC10" s="641"/>
      <c r="AD10" s="642">
        <v>675376</v>
      </c>
      <c r="AE10" s="642"/>
      <c r="AF10" s="642"/>
      <c r="AG10" s="642"/>
      <c r="AH10" s="642"/>
      <c r="AI10" s="642"/>
      <c r="AJ10" s="642"/>
      <c r="AK10" s="642"/>
      <c r="AL10" s="611">
        <v>6.4</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98235</v>
      </c>
      <c r="BH10" s="589"/>
      <c r="BI10" s="589"/>
      <c r="BJ10" s="589"/>
      <c r="BK10" s="589"/>
      <c r="BL10" s="589"/>
      <c r="BM10" s="589"/>
      <c r="BN10" s="590"/>
      <c r="BO10" s="641">
        <v>2.6</v>
      </c>
      <c r="BP10" s="641"/>
      <c r="BQ10" s="641"/>
      <c r="BR10" s="641"/>
      <c r="BS10" s="594">
        <v>16755</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5000</v>
      </c>
      <c r="CS10" s="589"/>
      <c r="CT10" s="589"/>
      <c r="CU10" s="589"/>
      <c r="CV10" s="589"/>
      <c r="CW10" s="589"/>
      <c r="CX10" s="589"/>
      <c r="CY10" s="590"/>
      <c r="CZ10" s="641">
        <v>0</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x14ac:dyDescent="0.15">
      <c r="B11" s="585" t="s">
        <v>225</v>
      </c>
      <c r="C11" s="586"/>
      <c r="D11" s="586"/>
      <c r="E11" s="586"/>
      <c r="F11" s="586"/>
      <c r="G11" s="586"/>
      <c r="H11" s="586"/>
      <c r="I11" s="586"/>
      <c r="J11" s="586"/>
      <c r="K11" s="586"/>
      <c r="L11" s="586"/>
      <c r="M11" s="586"/>
      <c r="N11" s="586"/>
      <c r="O11" s="586"/>
      <c r="P11" s="586"/>
      <c r="Q11" s="587"/>
      <c r="R11" s="588">
        <v>14763</v>
      </c>
      <c r="S11" s="589"/>
      <c r="T11" s="589"/>
      <c r="U11" s="589"/>
      <c r="V11" s="589"/>
      <c r="W11" s="589"/>
      <c r="X11" s="589"/>
      <c r="Y11" s="590"/>
      <c r="Z11" s="641">
        <v>0.1</v>
      </c>
      <c r="AA11" s="641"/>
      <c r="AB11" s="641"/>
      <c r="AC11" s="641"/>
      <c r="AD11" s="642">
        <v>14763</v>
      </c>
      <c r="AE11" s="642"/>
      <c r="AF11" s="642"/>
      <c r="AG11" s="642"/>
      <c r="AH11" s="642"/>
      <c r="AI11" s="642"/>
      <c r="AJ11" s="642"/>
      <c r="AK11" s="642"/>
      <c r="AL11" s="611">
        <v>0.1</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145450</v>
      </c>
      <c r="BH11" s="589"/>
      <c r="BI11" s="589"/>
      <c r="BJ11" s="589"/>
      <c r="BK11" s="589"/>
      <c r="BL11" s="589"/>
      <c r="BM11" s="589"/>
      <c r="BN11" s="590"/>
      <c r="BO11" s="641">
        <v>3.9</v>
      </c>
      <c r="BP11" s="641"/>
      <c r="BQ11" s="641"/>
      <c r="BR11" s="641"/>
      <c r="BS11" s="594">
        <v>25976</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657538</v>
      </c>
      <c r="CS11" s="589"/>
      <c r="CT11" s="589"/>
      <c r="CU11" s="589"/>
      <c r="CV11" s="589"/>
      <c r="CW11" s="589"/>
      <c r="CX11" s="589"/>
      <c r="CY11" s="590"/>
      <c r="CZ11" s="641">
        <v>3.5</v>
      </c>
      <c r="DA11" s="641"/>
      <c r="DB11" s="641"/>
      <c r="DC11" s="641"/>
      <c r="DD11" s="594">
        <v>114303</v>
      </c>
      <c r="DE11" s="589"/>
      <c r="DF11" s="589"/>
      <c r="DG11" s="589"/>
      <c r="DH11" s="589"/>
      <c r="DI11" s="589"/>
      <c r="DJ11" s="589"/>
      <c r="DK11" s="589"/>
      <c r="DL11" s="589"/>
      <c r="DM11" s="589"/>
      <c r="DN11" s="589"/>
      <c r="DO11" s="589"/>
      <c r="DP11" s="590"/>
      <c r="DQ11" s="594">
        <v>438781</v>
      </c>
      <c r="DR11" s="589"/>
      <c r="DS11" s="589"/>
      <c r="DT11" s="589"/>
      <c r="DU11" s="589"/>
      <c r="DV11" s="589"/>
      <c r="DW11" s="589"/>
      <c r="DX11" s="589"/>
      <c r="DY11" s="589"/>
      <c r="DZ11" s="589"/>
      <c r="EA11" s="589"/>
      <c r="EB11" s="589"/>
      <c r="EC11" s="624"/>
    </row>
    <row r="12" spans="2:143" ht="11.25" customHeight="1" x14ac:dyDescent="0.15">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1939730</v>
      </c>
      <c r="BH12" s="589"/>
      <c r="BI12" s="589"/>
      <c r="BJ12" s="589"/>
      <c r="BK12" s="589"/>
      <c r="BL12" s="589"/>
      <c r="BM12" s="589"/>
      <c r="BN12" s="590"/>
      <c r="BO12" s="641">
        <v>51.4</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404248</v>
      </c>
      <c r="CS12" s="589"/>
      <c r="CT12" s="589"/>
      <c r="CU12" s="589"/>
      <c r="CV12" s="589"/>
      <c r="CW12" s="589"/>
      <c r="CX12" s="589"/>
      <c r="CY12" s="590"/>
      <c r="CZ12" s="641">
        <v>2.2000000000000002</v>
      </c>
      <c r="DA12" s="641"/>
      <c r="DB12" s="641"/>
      <c r="DC12" s="641"/>
      <c r="DD12" s="594">
        <v>23966</v>
      </c>
      <c r="DE12" s="589"/>
      <c r="DF12" s="589"/>
      <c r="DG12" s="589"/>
      <c r="DH12" s="589"/>
      <c r="DI12" s="589"/>
      <c r="DJ12" s="589"/>
      <c r="DK12" s="589"/>
      <c r="DL12" s="589"/>
      <c r="DM12" s="589"/>
      <c r="DN12" s="589"/>
      <c r="DO12" s="589"/>
      <c r="DP12" s="590"/>
      <c r="DQ12" s="594">
        <v>365072</v>
      </c>
      <c r="DR12" s="589"/>
      <c r="DS12" s="589"/>
      <c r="DT12" s="589"/>
      <c r="DU12" s="589"/>
      <c r="DV12" s="589"/>
      <c r="DW12" s="589"/>
      <c r="DX12" s="589"/>
      <c r="DY12" s="589"/>
      <c r="DZ12" s="589"/>
      <c r="EA12" s="589"/>
      <c r="EB12" s="589"/>
      <c r="EC12" s="624"/>
    </row>
    <row r="13" spans="2:143" ht="11.25" customHeight="1" x14ac:dyDescent="0.15">
      <c r="B13" s="585" t="s">
        <v>231</v>
      </c>
      <c r="C13" s="586"/>
      <c r="D13" s="586"/>
      <c r="E13" s="586"/>
      <c r="F13" s="586"/>
      <c r="G13" s="586"/>
      <c r="H13" s="586"/>
      <c r="I13" s="586"/>
      <c r="J13" s="586"/>
      <c r="K13" s="586"/>
      <c r="L13" s="586"/>
      <c r="M13" s="586"/>
      <c r="N13" s="586"/>
      <c r="O13" s="586"/>
      <c r="P13" s="586"/>
      <c r="Q13" s="587"/>
      <c r="R13" s="588">
        <v>24561</v>
      </c>
      <c r="S13" s="589"/>
      <c r="T13" s="589"/>
      <c r="U13" s="589"/>
      <c r="V13" s="589"/>
      <c r="W13" s="589"/>
      <c r="X13" s="589"/>
      <c r="Y13" s="590"/>
      <c r="Z13" s="641">
        <v>0.1</v>
      </c>
      <c r="AA13" s="641"/>
      <c r="AB13" s="641"/>
      <c r="AC13" s="641"/>
      <c r="AD13" s="642">
        <v>24561</v>
      </c>
      <c r="AE13" s="642"/>
      <c r="AF13" s="642"/>
      <c r="AG13" s="642"/>
      <c r="AH13" s="642"/>
      <c r="AI13" s="642"/>
      <c r="AJ13" s="642"/>
      <c r="AK13" s="642"/>
      <c r="AL13" s="611">
        <v>0.2</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1933632</v>
      </c>
      <c r="BH13" s="589"/>
      <c r="BI13" s="589"/>
      <c r="BJ13" s="589"/>
      <c r="BK13" s="589"/>
      <c r="BL13" s="589"/>
      <c r="BM13" s="589"/>
      <c r="BN13" s="590"/>
      <c r="BO13" s="641">
        <v>51.3</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1555058</v>
      </c>
      <c r="CS13" s="589"/>
      <c r="CT13" s="589"/>
      <c r="CU13" s="589"/>
      <c r="CV13" s="589"/>
      <c r="CW13" s="589"/>
      <c r="CX13" s="589"/>
      <c r="CY13" s="590"/>
      <c r="CZ13" s="641">
        <v>8.4</v>
      </c>
      <c r="DA13" s="641"/>
      <c r="DB13" s="641"/>
      <c r="DC13" s="641"/>
      <c r="DD13" s="594">
        <v>457044</v>
      </c>
      <c r="DE13" s="589"/>
      <c r="DF13" s="589"/>
      <c r="DG13" s="589"/>
      <c r="DH13" s="589"/>
      <c r="DI13" s="589"/>
      <c r="DJ13" s="589"/>
      <c r="DK13" s="589"/>
      <c r="DL13" s="589"/>
      <c r="DM13" s="589"/>
      <c r="DN13" s="589"/>
      <c r="DO13" s="589"/>
      <c r="DP13" s="590"/>
      <c r="DQ13" s="594">
        <v>1238377</v>
      </c>
      <c r="DR13" s="589"/>
      <c r="DS13" s="589"/>
      <c r="DT13" s="589"/>
      <c r="DU13" s="589"/>
      <c r="DV13" s="589"/>
      <c r="DW13" s="589"/>
      <c r="DX13" s="589"/>
      <c r="DY13" s="589"/>
      <c r="DZ13" s="589"/>
      <c r="EA13" s="589"/>
      <c r="EB13" s="589"/>
      <c r="EC13" s="624"/>
    </row>
    <row r="14" spans="2:143" ht="11.25" customHeight="1" x14ac:dyDescent="0.15">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99743</v>
      </c>
      <c r="BH14" s="589"/>
      <c r="BI14" s="589"/>
      <c r="BJ14" s="589"/>
      <c r="BK14" s="589"/>
      <c r="BL14" s="589"/>
      <c r="BM14" s="589"/>
      <c r="BN14" s="590"/>
      <c r="BO14" s="641">
        <v>2.6</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877600</v>
      </c>
      <c r="CS14" s="589"/>
      <c r="CT14" s="589"/>
      <c r="CU14" s="589"/>
      <c r="CV14" s="589"/>
      <c r="CW14" s="589"/>
      <c r="CX14" s="589"/>
      <c r="CY14" s="590"/>
      <c r="CZ14" s="641">
        <v>4.7</v>
      </c>
      <c r="DA14" s="641"/>
      <c r="DB14" s="641"/>
      <c r="DC14" s="641"/>
      <c r="DD14" s="594">
        <v>44747</v>
      </c>
      <c r="DE14" s="589"/>
      <c r="DF14" s="589"/>
      <c r="DG14" s="589"/>
      <c r="DH14" s="589"/>
      <c r="DI14" s="589"/>
      <c r="DJ14" s="589"/>
      <c r="DK14" s="589"/>
      <c r="DL14" s="589"/>
      <c r="DM14" s="589"/>
      <c r="DN14" s="589"/>
      <c r="DO14" s="589"/>
      <c r="DP14" s="590"/>
      <c r="DQ14" s="594">
        <v>869400</v>
      </c>
      <c r="DR14" s="589"/>
      <c r="DS14" s="589"/>
      <c r="DT14" s="589"/>
      <c r="DU14" s="589"/>
      <c r="DV14" s="589"/>
      <c r="DW14" s="589"/>
      <c r="DX14" s="589"/>
      <c r="DY14" s="589"/>
      <c r="DZ14" s="589"/>
      <c r="EA14" s="589"/>
      <c r="EB14" s="589"/>
      <c r="EC14" s="624"/>
    </row>
    <row r="15" spans="2:143" ht="11.25" customHeight="1" x14ac:dyDescent="0.15">
      <c r="B15" s="585" t="s">
        <v>237</v>
      </c>
      <c r="C15" s="586"/>
      <c r="D15" s="586"/>
      <c r="E15" s="586"/>
      <c r="F15" s="586"/>
      <c r="G15" s="586"/>
      <c r="H15" s="586"/>
      <c r="I15" s="586"/>
      <c r="J15" s="586"/>
      <c r="K15" s="586"/>
      <c r="L15" s="586"/>
      <c r="M15" s="586"/>
      <c r="N15" s="586"/>
      <c r="O15" s="586"/>
      <c r="P15" s="586"/>
      <c r="Q15" s="587"/>
      <c r="R15" s="588">
        <v>20648</v>
      </c>
      <c r="S15" s="589"/>
      <c r="T15" s="589"/>
      <c r="U15" s="589"/>
      <c r="V15" s="589"/>
      <c r="W15" s="589"/>
      <c r="X15" s="589"/>
      <c r="Y15" s="590"/>
      <c r="Z15" s="641">
        <v>0.1</v>
      </c>
      <c r="AA15" s="641"/>
      <c r="AB15" s="641"/>
      <c r="AC15" s="641"/>
      <c r="AD15" s="642">
        <v>20648</v>
      </c>
      <c r="AE15" s="642"/>
      <c r="AF15" s="642"/>
      <c r="AG15" s="642"/>
      <c r="AH15" s="642"/>
      <c r="AI15" s="642"/>
      <c r="AJ15" s="642"/>
      <c r="AK15" s="642"/>
      <c r="AL15" s="611">
        <v>0.2</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215233</v>
      </c>
      <c r="BH15" s="589"/>
      <c r="BI15" s="589"/>
      <c r="BJ15" s="589"/>
      <c r="BK15" s="589"/>
      <c r="BL15" s="589"/>
      <c r="BM15" s="589"/>
      <c r="BN15" s="590"/>
      <c r="BO15" s="641">
        <v>5.7</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3331654</v>
      </c>
      <c r="CS15" s="589"/>
      <c r="CT15" s="589"/>
      <c r="CU15" s="589"/>
      <c r="CV15" s="589"/>
      <c r="CW15" s="589"/>
      <c r="CX15" s="589"/>
      <c r="CY15" s="590"/>
      <c r="CZ15" s="641">
        <v>18</v>
      </c>
      <c r="DA15" s="641"/>
      <c r="DB15" s="641"/>
      <c r="DC15" s="641"/>
      <c r="DD15" s="594">
        <v>2168874</v>
      </c>
      <c r="DE15" s="589"/>
      <c r="DF15" s="589"/>
      <c r="DG15" s="589"/>
      <c r="DH15" s="589"/>
      <c r="DI15" s="589"/>
      <c r="DJ15" s="589"/>
      <c r="DK15" s="589"/>
      <c r="DL15" s="589"/>
      <c r="DM15" s="589"/>
      <c r="DN15" s="589"/>
      <c r="DO15" s="589"/>
      <c r="DP15" s="590"/>
      <c r="DQ15" s="594">
        <v>1230491</v>
      </c>
      <c r="DR15" s="589"/>
      <c r="DS15" s="589"/>
      <c r="DT15" s="589"/>
      <c r="DU15" s="589"/>
      <c r="DV15" s="589"/>
      <c r="DW15" s="589"/>
      <c r="DX15" s="589"/>
      <c r="DY15" s="589"/>
      <c r="DZ15" s="589"/>
      <c r="EA15" s="589"/>
      <c r="EB15" s="589"/>
      <c r="EC15" s="624"/>
    </row>
    <row r="16" spans="2:143" ht="11.25" customHeight="1" x14ac:dyDescent="0.15">
      <c r="B16" s="585" t="s">
        <v>240</v>
      </c>
      <c r="C16" s="586"/>
      <c r="D16" s="586"/>
      <c r="E16" s="586"/>
      <c r="F16" s="586"/>
      <c r="G16" s="586"/>
      <c r="H16" s="586"/>
      <c r="I16" s="586"/>
      <c r="J16" s="586"/>
      <c r="K16" s="586"/>
      <c r="L16" s="586"/>
      <c r="M16" s="586"/>
      <c r="N16" s="586"/>
      <c r="O16" s="586"/>
      <c r="P16" s="586"/>
      <c r="Q16" s="587"/>
      <c r="R16" s="588">
        <v>6434579</v>
      </c>
      <c r="S16" s="589"/>
      <c r="T16" s="589"/>
      <c r="U16" s="589"/>
      <c r="V16" s="589"/>
      <c r="W16" s="589"/>
      <c r="X16" s="589"/>
      <c r="Y16" s="590"/>
      <c r="Z16" s="641">
        <v>32.700000000000003</v>
      </c>
      <c r="AA16" s="641"/>
      <c r="AB16" s="641"/>
      <c r="AC16" s="641"/>
      <c r="AD16" s="642">
        <v>5748123</v>
      </c>
      <c r="AE16" s="642"/>
      <c r="AF16" s="642"/>
      <c r="AG16" s="642"/>
      <c r="AH16" s="642"/>
      <c r="AI16" s="642"/>
      <c r="AJ16" s="642"/>
      <c r="AK16" s="642"/>
      <c r="AL16" s="611">
        <v>54.8</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19801</v>
      </c>
      <c r="CS16" s="589"/>
      <c r="CT16" s="589"/>
      <c r="CU16" s="589"/>
      <c r="CV16" s="589"/>
      <c r="CW16" s="589"/>
      <c r="CX16" s="589"/>
      <c r="CY16" s="590"/>
      <c r="CZ16" s="641">
        <v>0.1</v>
      </c>
      <c r="DA16" s="641"/>
      <c r="DB16" s="641"/>
      <c r="DC16" s="641"/>
      <c r="DD16" s="594" t="s">
        <v>108</v>
      </c>
      <c r="DE16" s="589"/>
      <c r="DF16" s="589"/>
      <c r="DG16" s="589"/>
      <c r="DH16" s="589"/>
      <c r="DI16" s="589"/>
      <c r="DJ16" s="589"/>
      <c r="DK16" s="589"/>
      <c r="DL16" s="589"/>
      <c r="DM16" s="589"/>
      <c r="DN16" s="589"/>
      <c r="DO16" s="589"/>
      <c r="DP16" s="590"/>
      <c r="DQ16" s="594">
        <v>5944</v>
      </c>
      <c r="DR16" s="589"/>
      <c r="DS16" s="589"/>
      <c r="DT16" s="589"/>
      <c r="DU16" s="589"/>
      <c r="DV16" s="589"/>
      <c r="DW16" s="589"/>
      <c r="DX16" s="589"/>
      <c r="DY16" s="589"/>
      <c r="DZ16" s="589"/>
      <c r="EA16" s="589"/>
      <c r="EB16" s="589"/>
      <c r="EC16" s="624"/>
    </row>
    <row r="17" spans="2:133" ht="11.25" customHeight="1" x14ac:dyDescent="0.15">
      <c r="B17" s="585" t="s">
        <v>243</v>
      </c>
      <c r="C17" s="586"/>
      <c r="D17" s="586"/>
      <c r="E17" s="586"/>
      <c r="F17" s="586"/>
      <c r="G17" s="586"/>
      <c r="H17" s="586"/>
      <c r="I17" s="586"/>
      <c r="J17" s="586"/>
      <c r="K17" s="586"/>
      <c r="L17" s="586"/>
      <c r="M17" s="586"/>
      <c r="N17" s="586"/>
      <c r="O17" s="586"/>
      <c r="P17" s="586"/>
      <c r="Q17" s="587"/>
      <c r="R17" s="588">
        <v>5748123</v>
      </c>
      <c r="S17" s="589"/>
      <c r="T17" s="589"/>
      <c r="U17" s="589"/>
      <c r="V17" s="589"/>
      <c r="W17" s="589"/>
      <c r="X17" s="589"/>
      <c r="Y17" s="590"/>
      <c r="Z17" s="641">
        <v>29.2</v>
      </c>
      <c r="AA17" s="641"/>
      <c r="AB17" s="641"/>
      <c r="AC17" s="641"/>
      <c r="AD17" s="642">
        <v>5748123</v>
      </c>
      <c r="AE17" s="642"/>
      <c r="AF17" s="642"/>
      <c r="AG17" s="642"/>
      <c r="AH17" s="642"/>
      <c r="AI17" s="642"/>
      <c r="AJ17" s="642"/>
      <c r="AK17" s="642"/>
      <c r="AL17" s="611">
        <v>54.8</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1772160</v>
      </c>
      <c r="CS17" s="589"/>
      <c r="CT17" s="589"/>
      <c r="CU17" s="589"/>
      <c r="CV17" s="589"/>
      <c r="CW17" s="589"/>
      <c r="CX17" s="589"/>
      <c r="CY17" s="590"/>
      <c r="CZ17" s="641">
        <v>9.6</v>
      </c>
      <c r="DA17" s="641"/>
      <c r="DB17" s="641"/>
      <c r="DC17" s="641"/>
      <c r="DD17" s="594" t="s">
        <v>108</v>
      </c>
      <c r="DE17" s="589"/>
      <c r="DF17" s="589"/>
      <c r="DG17" s="589"/>
      <c r="DH17" s="589"/>
      <c r="DI17" s="589"/>
      <c r="DJ17" s="589"/>
      <c r="DK17" s="589"/>
      <c r="DL17" s="589"/>
      <c r="DM17" s="589"/>
      <c r="DN17" s="589"/>
      <c r="DO17" s="589"/>
      <c r="DP17" s="590"/>
      <c r="DQ17" s="594">
        <v>1733686</v>
      </c>
      <c r="DR17" s="589"/>
      <c r="DS17" s="589"/>
      <c r="DT17" s="589"/>
      <c r="DU17" s="589"/>
      <c r="DV17" s="589"/>
      <c r="DW17" s="589"/>
      <c r="DX17" s="589"/>
      <c r="DY17" s="589"/>
      <c r="DZ17" s="589"/>
      <c r="EA17" s="589"/>
      <c r="EB17" s="589"/>
      <c r="EC17" s="624"/>
    </row>
    <row r="18" spans="2:133" ht="11.25" customHeight="1" x14ac:dyDescent="0.15">
      <c r="B18" s="585" t="s">
        <v>246</v>
      </c>
      <c r="C18" s="586"/>
      <c r="D18" s="586"/>
      <c r="E18" s="586"/>
      <c r="F18" s="586"/>
      <c r="G18" s="586"/>
      <c r="H18" s="586"/>
      <c r="I18" s="586"/>
      <c r="J18" s="586"/>
      <c r="K18" s="586"/>
      <c r="L18" s="586"/>
      <c r="M18" s="586"/>
      <c r="N18" s="586"/>
      <c r="O18" s="586"/>
      <c r="P18" s="586"/>
      <c r="Q18" s="587"/>
      <c r="R18" s="588">
        <v>686456</v>
      </c>
      <c r="S18" s="589"/>
      <c r="T18" s="589"/>
      <c r="U18" s="589"/>
      <c r="V18" s="589"/>
      <c r="W18" s="589"/>
      <c r="X18" s="589"/>
      <c r="Y18" s="590"/>
      <c r="Z18" s="641">
        <v>3.5</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249</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t="s">
        <v>108</v>
      </c>
      <c r="BH19" s="589"/>
      <c r="BI19" s="589"/>
      <c r="BJ19" s="589"/>
      <c r="BK19" s="589"/>
      <c r="BL19" s="589"/>
      <c r="BM19" s="589"/>
      <c r="BN19" s="590"/>
      <c r="BO19" s="641" t="s">
        <v>108</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252</v>
      </c>
      <c r="C20" s="586"/>
      <c r="D20" s="586"/>
      <c r="E20" s="586"/>
      <c r="F20" s="586"/>
      <c r="G20" s="586"/>
      <c r="H20" s="586"/>
      <c r="I20" s="586"/>
      <c r="J20" s="586"/>
      <c r="K20" s="586"/>
      <c r="L20" s="586"/>
      <c r="M20" s="586"/>
      <c r="N20" s="586"/>
      <c r="O20" s="586"/>
      <c r="P20" s="586"/>
      <c r="Q20" s="587"/>
      <c r="R20" s="588">
        <v>11149461</v>
      </c>
      <c r="S20" s="589"/>
      <c r="T20" s="589"/>
      <c r="U20" s="589"/>
      <c r="V20" s="589"/>
      <c r="W20" s="589"/>
      <c r="X20" s="589"/>
      <c r="Y20" s="590"/>
      <c r="Z20" s="641">
        <v>56.6</v>
      </c>
      <c r="AA20" s="641"/>
      <c r="AB20" s="641"/>
      <c r="AC20" s="641"/>
      <c r="AD20" s="642">
        <v>10463005</v>
      </c>
      <c r="AE20" s="642"/>
      <c r="AF20" s="642"/>
      <c r="AG20" s="642"/>
      <c r="AH20" s="642"/>
      <c r="AI20" s="642"/>
      <c r="AJ20" s="642"/>
      <c r="AK20" s="642"/>
      <c r="AL20" s="611">
        <v>99.7</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t="s">
        <v>108</v>
      </c>
      <c r="BH20" s="589"/>
      <c r="BI20" s="589"/>
      <c r="BJ20" s="589"/>
      <c r="BK20" s="589"/>
      <c r="BL20" s="589"/>
      <c r="BM20" s="589"/>
      <c r="BN20" s="590"/>
      <c r="BO20" s="641" t="s">
        <v>108</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18547893</v>
      </c>
      <c r="CS20" s="589"/>
      <c r="CT20" s="589"/>
      <c r="CU20" s="589"/>
      <c r="CV20" s="589"/>
      <c r="CW20" s="589"/>
      <c r="CX20" s="589"/>
      <c r="CY20" s="590"/>
      <c r="CZ20" s="641">
        <v>100</v>
      </c>
      <c r="DA20" s="641"/>
      <c r="DB20" s="641"/>
      <c r="DC20" s="641"/>
      <c r="DD20" s="594">
        <v>3751351</v>
      </c>
      <c r="DE20" s="589"/>
      <c r="DF20" s="589"/>
      <c r="DG20" s="589"/>
      <c r="DH20" s="589"/>
      <c r="DI20" s="589"/>
      <c r="DJ20" s="589"/>
      <c r="DK20" s="589"/>
      <c r="DL20" s="589"/>
      <c r="DM20" s="589"/>
      <c r="DN20" s="589"/>
      <c r="DO20" s="589"/>
      <c r="DP20" s="590"/>
      <c r="DQ20" s="594">
        <v>12022802</v>
      </c>
      <c r="DR20" s="589"/>
      <c r="DS20" s="589"/>
      <c r="DT20" s="589"/>
      <c r="DU20" s="589"/>
      <c r="DV20" s="589"/>
      <c r="DW20" s="589"/>
      <c r="DX20" s="589"/>
      <c r="DY20" s="589"/>
      <c r="DZ20" s="589"/>
      <c r="EA20" s="589"/>
      <c r="EB20" s="589"/>
      <c r="EC20" s="624"/>
    </row>
    <row r="21" spans="2:133" ht="11.25" customHeight="1" x14ac:dyDescent="0.15">
      <c r="B21" s="585" t="s">
        <v>255</v>
      </c>
      <c r="C21" s="586"/>
      <c r="D21" s="586"/>
      <c r="E21" s="586"/>
      <c r="F21" s="586"/>
      <c r="G21" s="586"/>
      <c r="H21" s="586"/>
      <c r="I21" s="586"/>
      <c r="J21" s="586"/>
      <c r="K21" s="586"/>
      <c r="L21" s="586"/>
      <c r="M21" s="586"/>
      <c r="N21" s="586"/>
      <c r="O21" s="586"/>
      <c r="P21" s="586"/>
      <c r="Q21" s="587"/>
      <c r="R21" s="588">
        <v>5754</v>
      </c>
      <c r="S21" s="589"/>
      <c r="T21" s="589"/>
      <c r="U21" s="589"/>
      <c r="V21" s="589"/>
      <c r="W21" s="589"/>
      <c r="X21" s="589"/>
      <c r="Y21" s="590"/>
      <c r="Z21" s="641">
        <v>0</v>
      </c>
      <c r="AA21" s="641"/>
      <c r="AB21" s="641"/>
      <c r="AC21" s="641"/>
      <c r="AD21" s="642">
        <v>5754</v>
      </c>
      <c r="AE21" s="642"/>
      <c r="AF21" s="642"/>
      <c r="AG21" s="642"/>
      <c r="AH21" s="642"/>
      <c r="AI21" s="642"/>
      <c r="AJ21" s="642"/>
      <c r="AK21" s="642"/>
      <c r="AL21" s="611">
        <v>0.1</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257</v>
      </c>
      <c r="C22" s="586"/>
      <c r="D22" s="586"/>
      <c r="E22" s="586"/>
      <c r="F22" s="586"/>
      <c r="G22" s="586"/>
      <c r="H22" s="586"/>
      <c r="I22" s="586"/>
      <c r="J22" s="586"/>
      <c r="K22" s="586"/>
      <c r="L22" s="586"/>
      <c r="M22" s="586"/>
      <c r="N22" s="586"/>
      <c r="O22" s="586"/>
      <c r="P22" s="586"/>
      <c r="Q22" s="587"/>
      <c r="R22" s="588">
        <v>54405</v>
      </c>
      <c r="S22" s="589"/>
      <c r="T22" s="589"/>
      <c r="U22" s="589"/>
      <c r="V22" s="589"/>
      <c r="W22" s="589"/>
      <c r="X22" s="589"/>
      <c r="Y22" s="590"/>
      <c r="Z22" s="641">
        <v>0.3</v>
      </c>
      <c r="AA22" s="641"/>
      <c r="AB22" s="641"/>
      <c r="AC22" s="641"/>
      <c r="AD22" s="642" t="s">
        <v>108</v>
      </c>
      <c r="AE22" s="642"/>
      <c r="AF22" s="642"/>
      <c r="AG22" s="642"/>
      <c r="AH22" s="642"/>
      <c r="AI22" s="642"/>
      <c r="AJ22" s="642"/>
      <c r="AK22" s="642"/>
      <c r="AL22" s="611" t="s">
        <v>108</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260</v>
      </c>
      <c r="C23" s="586"/>
      <c r="D23" s="586"/>
      <c r="E23" s="586"/>
      <c r="F23" s="586"/>
      <c r="G23" s="586"/>
      <c r="H23" s="586"/>
      <c r="I23" s="586"/>
      <c r="J23" s="586"/>
      <c r="K23" s="586"/>
      <c r="L23" s="586"/>
      <c r="M23" s="586"/>
      <c r="N23" s="586"/>
      <c r="O23" s="586"/>
      <c r="P23" s="586"/>
      <c r="Q23" s="587"/>
      <c r="R23" s="588">
        <v>260291</v>
      </c>
      <c r="S23" s="589"/>
      <c r="T23" s="589"/>
      <c r="U23" s="589"/>
      <c r="V23" s="589"/>
      <c r="W23" s="589"/>
      <c r="X23" s="589"/>
      <c r="Y23" s="590"/>
      <c r="Z23" s="641">
        <v>1.3</v>
      </c>
      <c r="AA23" s="641"/>
      <c r="AB23" s="641"/>
      <c r="AC23" s="641"/>
      <c r="AD23" s="642" t="s">
        <v>108</v>
      </c>
      <c r="AE23" s="642"/>
      <c r="AF23" s="642"/>
      <c r="AG23" s="642"/>
      <c r="AH23" s="642"/>
      <c r="AI23" s="642"/>
      <c r="AJ23" s="642"/>
      <c r="AK23" s="642"/>
      <c r="AL23" s="611" t="s">
        <v>108</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x14ac:dyDescent="0.15">
      <c r="B24" s="585" t="s">
        <v>267</v>
      </c>
      <c r="C24" s="586"/>
      <c r="D24" s="586"/>
      <c r="E24" s="586"/>
      <c r="F24" s="586"/>
      <c r="G24" s="586"/>
      <c r="H24" s="586"/>
      <c r="I24" s="586"/>
      <c r="J24" s="586"/>
      <c r="K24" s="586"/>
      <c r="L24" s="586"/>
      <c r="M24" s="586"/>
      <c r="N24" s="586"/>
      <c r="O24" s="586"/>
      <c r="P24" s="586"/>
      <c r="Q24" s="587"/>
      <c r="R24" s="588">
        <v>66515</v>
      </c>
      <c r="S24" s="589"/>
      <c r="T24" s="589"/>
      <c r="U24" s="589"/>
      <c r="V24" s="589"/>
      <c r="W24" s="589"/>
      <c r="X24" s="589"/>
      <c r="Y24" s="590"/>
      <c r="Z24" s="641">
        <v>0.3</v>
      </c>
      <c r="AA24" s="641"/>
      <c r="AB24" s="641"/>
      <c r="AC24" s="641"/>
      <c r="AD24" s="642" t="s">
        <v>108</v>
      </c>
      <c r="AE24" s="642"/>
      <c r="AF24" s="642"/>
      <c r="AG24" s="642"/>
      <c r="AH24" s="642"/>
      <c r="AI24" s="642"/>
      <c r="AJ24" s="642"/>
      <c r="AK24" s="642"/>
      <c r="AL24" s="611" t="s">
        <v>108</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6720883</v>
      </c>
      <c r="CS24" s="639"/>
      <c r="CT24" s="639"/>
      <c r="CU24" s="639"/>
      <c r="CV24" s="639"/>
      <c r="CW24" s="639"/>
      <c r="CX24" s="639"/>
      <c r="CY24" s="686"/>
      <c r="CZ24" s="690">
        <v>36.200000000000003</v>
      </c>
      <c r="DA24" s="691"/>
      <c r="DB24" s="691"/>
      <c r="DC24" s="692"/>
      <c r="DD24" s="685">
        <v>4812701</v>
      </c>
      <c r="DE24" s="639"/>
      <c r="DF24" s="639"/>
      <c r="DG24" s="639"/>
      <c r="DH24" s="639"/>
      <c r="DI24" s="639"/>
      <c r="DJ24" s="639"/>
      <c r="DK24" s="686"/>
      <c r="DL24" s="685">
        <v>4809419</v>
      </c>
      <c r="DM24" s="639"/>
      <c r="DN24" s="639"/>
      <c r="DO24" s="639"/>
      <c r="DP24" s="639"/>
      <c r="DQ24" s="639"/>
      <c r="DR24" s="639"/>
      <c r="DS24" s="639"/>
      <c r="DT24" s="639"/>
      <c r="DU24" s="639"/>
      <c r="DV24" s="686"/>
      <c r="DW24" s="687">
        <v>43.1</v>
      </c>
      <c r="DX24" s="656"/>
      <c r="DY24" s="656"/>
      <c r="DZ24" s="656"/>
      <c r="EA24" s="656"/>
      <c r="EB24" s="656"/>
      <c r="EC24" s="688"/>
    </row>
    <row r="25" spans="2:133" ht="11.25" customHeight="1" x14ac:dyDescent="0.15">
      <c r="B25" s="585" t="s">
        <v>270</v>
      </c>
      <c r="C25" s="586"/>
      <c r="D25" s="586"/>
      <c r="E25" s="586"/>
      <c r="F25" s="586"/>
      <c r="G25" s="586"/>
      <c r="H25" s="586"/>
      <c r="I25" s="586"/>
      <c r="J25" s="586"/>
      <c r="K25" s="586"/>
      <c r="L25" s="586"/>
      <c r="M25" s="586"/>
      <c r="N25" s="586"/>
      <c r="O25" s="586"/>
      <c r="P25" s="586"/>
      <c r="Q25" s="587"/>
      <c r="R25" s="588">
        <v>1995051</v>
      </c>
      <c r="S25" s="589"/>
      <c r="T25" s="589"/>
      <c r="U25" s="589"/>
      <c r="V25" s="589"/>
      <c r="W25" s="589"/>
      <c r="X25" s="589"/>
      <c r="Y25" s="590"/>
      <c r="Z25" s="641">
        <v>10.1</v>
      </c>
      <c r="AA25" s="641"/>
      <c r="AB25" s="641"/>
      <c r="AC25" s="641"/>
      <c r="AD25" s="642" t="s">
        <v>108</v>
      </c>
      <c r="AE25" s="642"/>
      <c r="AF25" s="642"/>
      <c r="AG25" s="642"/>
      <c r="AH25" s="642"/>
      <c r="AI25" s="642"/>
      <c r="AJ25" s="642"/>
      <c r="AK25" s="642"/>
      <c r="AL25" s="611" t="s">
        <v>108</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2636285</v>
      </c>
      <c r="CS25" s="607"/>
      <c r="CT25" s="607"/>
      <c r="CU25" s="607"/>
      <c r="CV25" s="607"/>
      <c r="CW25" s="607"/>
      <c r="CX25" s="607"/>
      <c r="CY25" s="608"/>
      <c r="CZ25" s="591">
        <v>14.2</v>
      </c>
      <c r="DA25" s="609"/>
      <c r="DB25" s="609"/>
      <c r="DC25" s="610"/>
      <c r="DD25" s="594">
        <v>2382588</v>
      </c>
      <c r="DE25" s="607"/>
      <c r="DF25" s="607"/>
      <c r="DG25" s="607"/>
      <c r="DH25" s="607"/>
      <c r="DI25" s="607"/>
      <c r="DJ25" s="607"/>
      <c r="DK25" s="608"/>
      <c r="DL25" s="594">
        <v>2380270</v>
      </c>
      <c r="DM25" s="607"/>
      <c r="DN25" s="607"/>
      <c r="DO25" s="607"/>
      <c r="DP25" s="607"/>
      <c r="DQ25" s="607"/>
      <c r="DR25" s="607"/>
      <c r="DS25" s="607"/>
      <c r="DT25" s="607"/>
      <c r="DU25" s="607"/>
      <c r="DV25" s="608"/>
      <c r="DW25" s="611">
        <v>21.3</v>
      </c>
      <c r="DX25" s="612"/>
      <c r="DY25" s="612"/>
      <c r="DZ25" s="612"/>
      <c r="EA25" s="612"/>
      <c r="EB25" s="612"/>
      <c r="EC25" s="613"/>
    </row>
    <row r="26" spans="2:133" ht="11.25" customHeight="1" x14ac:dyDescent="0.15">
      <c r="B26" s="682" t="s">
        <v>273</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1653004</v>
      </c>
      <c r="CS26" s="589"/>
      <c r="CT26" s="589"/>
      <c r="CU26" s="589"/>
      <c r="CV26" s="589"/>
      <c r="CW26" s="589"/>
      <c r="CX26" s="589"/>
      <c r="CY26" s="590"/>
      <c r="CZ26" s="591">
        <v>8.9</v>
      </c>
      <c r="DA26" s="609"/>
      <c r="DB26" s="609"/>
      <c r="DC26" s="610"/>
      <c r="DD26" s="594">
        <v>1653004</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x14ac:dyDescent="0.15">
      <c r="B27" s="585" t="s">
        <v>276</v>
      </c>
      <c r="C27" s="586"/>
      <c r="D27" s="586"/>
      <c r="E27" s="586"/>
      <c r="F27" s="586"/>
      <c r="G27" s="586"/>
      <c r="H27" s="586"/>
      <c r="I27" s="586"/>
      <c r="J27" s="586"/>
      <c r="K27" s="586"/>
      <c r="L27" s="586"/>
      <c r="M27" s="586"/>
      <c r="N27" s="586"/>
      <c r="O27" s="586"/>
      <c r="P27" s="586"/>
      <c r="Q27" s="587"/>
      <c r="R27" s="588">
        <v>1022492</v>
      </c>
      <c r="S27" s="589"/>
      <c r="T27" s="589"/>
      <c r="U27" s="589"/>
      <c r="V27" s="589"/>
      <c r="W27" s="589"/>
      <c r="X27" s="589"/>
      <c r="Y27" s="590"/>
      <c r="Z27" s="641">
        <v>5.2</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3770693</v>
      </c>
      <c r="BH27" s="589"/>
      <c r="BI27" s="589"/>
      <c r="BJ27" s="589"/>
      <c r="BK27" s="589"/>
      <c r="BL27" s="589"/>
      <c r="BM27" s="589"/>
      <c r="BN27" s="590"/>
      <c r="BO27" s="641">
        <v>100</v>
      </c>
      <c r="BP27" s="641"/>
      <c r="BQ27" s="641"/>
      <c r="BR27" s="641"/>
      <c r="BS27" s="594">
        <v>42731</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2312438</v>
      </c>
      <c r="CS27" s="607"/>
      <c r="CT27" s="607"/>
      <c r="CU27" s="607"/>
      <c r="CV27" s="607"/>
      <c r="CW27" s="607"/>
      <c r="CX27" s="607"/>
      <c r="CY27" s="608"/>
      <c r="CZ27" s="591">
        <v>12.5</v>
      </c>
      <c r="DA27" s="609"/>
      <c r="DB27" s="609"/>
      <c r="DC27" s="610"/>
      <c r="DD27" s="594">
        <v>696427</v>
      </c>
      <c r="DE27" s="607"/>
      <c r="DF27" s="607"/>
      <c r="DG27" s="607"/>
      <c r="DH27" s="607"/>
      <c r="DI27" s="607"/>
      <c r="DJ27" s="607"/>
      <c r="DK27" s="608"/>
      <c r="DL27" s="594">
        <v>695463</v>
      </c>
      <c r="DM27" s="607"/>
      <c r="DN27" s="607"/>
      <c r="DO27" s="607"/>
      <c r="DP27" s="607"/>
      <c r="DQ27" s="607"/>
      <c r="DR27" s="607"/>
      <c r="DS27" s="607"/>
      <c r="DT27" s="607"/>
      <c r="DU27" s="607"/>
      <c r="DV27" s="608"/>
      <c r="DW27" s="611">
        <v>6.2</v>
      </c>
      <c r="DX27" s="612"/>
      <c r="DY27" s="612"/>
      <c r="DZ27" s="612"/>
      <c r="EA27" s="612"/>
      <c r="EB27" s="612"/>
      <c r="EC27" s="613"/>
    </row>
    <row r="28" spans="2:133" ht="11.25" customHeight="1" x14ac:dyDescent="0.15">
      <c r="B28" s="585" t="s">
        <v>279</v>
      </c>
      <c r="C28" s="586"/>
      <c r="D28" s="586"/>
      <c r="E28" s="586"/>
      <c r="F28" s="586"/>
      <c r="G28" s="586"/>
      <c r="H28" s="586"/>
      <c r="I28" s="586"/>
      <c r="J28" s="586"/>
      <c r="K28" s="586"/>
      <c r="L28" s="586"/>
      <c r="M28" s="586"/>
      <c r="N28" s="586"/>
      <c r="O28" s="586"/>
      <c r="P28" s="586"/>
      <c r="Q28" s="587"/>
      <c r="R28" s="588">
        <v>33122</v>
      </c>
      <c r="S28" s="589"/>
      <c r="T28" s="589"/>
      <c r="U28" s="589"/>
      <c r="V28" s="589"/>
      <c r="W28" s="589"/>
      <c r="X28" s="589"/>
      <c r="Y28" s="590"/>
      <c r="Z28" s="641">
        <v>0.2</v>
      </c>
      <c r="AA28" s="641"/>
      <c r="AB28" s="641"/>
      <c r="AC28" s="641"/>
      <c r="AD28" s="642">
        <v>10213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1772160</v>
      </c>
      <c r="CS28" s="589"/>
      <c r="CT28" s="589"/>
      <c r="CU28" s="589"/>
      <c r="CV28" s="589"/>
      <c r="CW28" s="589"/>
      <c r="CX28" s="589"/>
      <c r="CY28" s="590"/>
      <c r="CZ28" s="591">
        <v>9.6</v>
      </c>
      <c r="DA28" s="609"/>
      <c r="DB28" s="609"/>
      <c r="DC28" s="610"/>
      <c r="DD28" s="594">
        <v>1733686</v>
      </c>
      <c r="DE28" s="589"/>
      <c r="DF28" s="589"/>
      <c r="DG28" s="589"/>
      <c r="DH28" s="589"/>
      <c r="DI28" s="589"/>
      <c r="DJ28" s="589"/>
      <c r="DK28" s="590"/>
      <c r="DL28" s="594">
        <v>1733686</v>
      </c>
      <c r="DM28" s="589"/>
      <c r="DN28" s="589"/>
      <c r="DO28" s="589"/>
      <c r="DP28" s="589"/>
      <c r="DQ28" s="589"/>
      <c r="DR28" s="589"/>
      <c r="DS28" s="589"/>
      <c r="DT28" s="589"/>
      <c r="DU28" s="589"/>
      <c r="DV28" s="590"/>
      <c r="DW28" s="611">
        <v>15.5</v>
      </c>
      <c r="DX28" s="612"/>
      <c r="DY28" s="612"/>
      <c r="DZ28" s="612"/>
      <c r="EA28" s="612"/>
      <c r="EB28" s="612"/>
      <c r="EC28" s="613"/>
    </row>
    <row r="29" spans="2:133" ht="11.25" customHeight="1" x14ac:dyDescent="0.15">
      <c r="B29" s="585" t="s">
        <v>281</v>
      </c>
      <c r="C29" s="586"/>
      <c r="D29" s="586"/>
      <c r="E29" s="586"/>
      <c r="F29" s="586"/>
      <c r="G29" s="586"/>
      <c r="H29" s="586"/>
      <c r="I29" s="586"/>
      <c r="J29" s="586"/>
      <c r="K29" s="586"/>
      <c r="L29" s="586"/>
      <c r="M29" s="586"/>
      <c r="N29" s="586"/>
      <c r="O29" s="586"/>
      <c r="P29" s="586"/>
      <c r="Q29" s="587"/>
      <c r="R29" s="588">
        <v>27808</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1772003</v>
      </c>
      <c r="CS29" s="607"/>
      <c r="CT29" s="607"/>
      <c r="CU29" s="607"/>
      <c r="CV29" s="607"/>
      <c r="CW29" s="607"/>
      <c r="CX29" s="607"/>
      <c r="CY29" s="608"/>
      <c r="CZ29" s="591">
        <v>9.6</v>
      </c>
      <c r="DA29" s="609"/>
      <c r="DB29" s="609"/>
      <c r="DC29" s="610"/>
      <c r="DD29" s="594">
        <v>1733529</v>
      </c>
      <c r="DE29" s="607"/>
      <c r="DF29" s="607"/>
      <c r="DG29" s="607"/>
      <c r="DH29" s="607"/>
      <c r="DI29" s="607"/>
      <c r="DJ29" s="607"/>
      <c r="DK29" s="608"/>
      <c r="DL29" s="594">
        <v>1733529</v>
      </c>
      <c r="DM29" s="607"/>
      <c r="DN29" s="607"/>
      <c r="DO29" s="607"/>
      <c r="DP29" s="607"/>
      <c r="DQ29" s="607"/>
      <c r="DR29" s="607"/>
      <c r="DS29" s="607"/>
      <c r="DT29" s="607"/>
      <c r="DU29" s="607"/>
      <c r="DV29" s="608"/>
      <c r="DW29" s="611">
        <v>15.5</v>
      </c>
      <c r="DX29" s="612"/>
      <c r="DY29" s="612"/>
      <c r="DZ29" s="612"/>
      <c r="EA29" s="612"/>
      <c r="EB29" s="612"/>
      <c r="EC29" s="613"/>
    </row>
    <row r="30" spans="2:133" ht="11.25" customHeight="1" x14ac:dyDescent="0.15">
      <c r="B30" s="585" t="s">
        <v>286</v>
      </c>
      <c r="C30" s="586"/>
      <c r="D30" s="586"/>
      <c r="E30" s="586"/>
      <c r="F30" s="586"/>
      <c r="G30" s="586"/>
      <c r="H30" s="586"/>
      <c r="I30" s="586"/>
      <c r="J30" s="586"/>
      <c r="K30" s="586"/>
      <c r="L30" s="586"/>
      <c r="M30" s="586"/>
      <c r="N30" s="586"/>
      <c r="O30" s="586"/>
      <c r="P30" s="586"/>
      <c r="Q30" s="587"/>
      <c r="R30" s="588">
        <v>772487</v>
      </c>
      <c r="S30" s="589"/>
      <c r="T30" s="589"/>
      <c r="U30" s="589"/>
      <c r="V30" s="589"/>
      <c r="W30" s="589"/>
      <c r="X30" s="589"/>
      <c r="Y30" s="590"/>
      <c r="Z30" s="641">
        <v>3.9</v>
      </c>
      <c r="AA30" s="641"/>
      <c r="AB30" s="641"/>
      <c r="AC30" s="641"/>
      <c r="AD30" s="642" t="s">
        <v>108</v>
      </c>
      <c r="AE30" s="642"/>
      <c r="AF30" s="642"/>
      <c r="AG30" s="642"/>
      <c r="AH30" s="642"/>
      <c r="AI30" s="642"/>
      <c r="AJ30" s="642"/>
      <c r="AK30" s="642"/>
      <c r="AL30" s="611" t="s">
        <v>108</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98.8</v>
      </c>
      <c r="BH30" s="655"/>
      <c r="BI30" s="655"/>
      <c r="BJ30" s="655"/>
      <c r="BK30" s="655"/>
      <c r="BL30" s="655"/>
      <c r="BM30" s="656">
        <v>96</v>
      </c>
      <c r="BN30" s="655"/>
      <c r="BO30" s="655"/>
      <c r="BP30" s="655"/>
      <c r="BQ30" s="657"/>
      <c r="BR30" s="654">
        <v>98.5</v>
      </c>
      <c r="BS30" s="655"/>
      <c r="BT30" s="655"/>
      <c r="BU30" s="655"/>
      <c r="BV30" s="655"/>
      <c r="BW30" s="655"/>
      <c r="BX30" s="656">
        <v>95.7</v>
      </c>
      <c r="BY30" s="655"/>
      <c r="BZ30" s="655"/>
      <c r="CA30" s="655"/>
      <c r="CB30" s="657"/>
      <c r="CD30" s="660"/>
      <c r="CE30" s="661"/>
      <c r="CF30" s="625" t="s">
        <v>289</v>
      </c>
      <c r="CG30" s="622"/>
      <c r="CH30" s="622"/>
      <c r="CI30" s="622"/>
      <c r="CJ30" s="622"/>
      <c r="CK30" s="622"/>
      <c r="CL30" s="622"/>
      <c r="CM30" s="622"/>
      <c r="CN30" s="622"/>
      <c r="CO30" s="622"/>
      <c r="CP30" s="622"/>
      <c r="CQ30" s="623"/>
      <c r="CR30" s="588">
        <v>1550450</v>
      </c>
      <c r="CS30" s="589"/>
      <c r="CT30" s="589"/>
      <c r="CU30" s="589"/>
      <c r="CV30" s="589"/>
      <c r="CW30" s="589"/>
      <c r="CX30" s="589"/>
      <c r="CY30" s="590"/>
      <c r="CZ30" s="591">
        <v>8.4</v>
      </c>
      <c r="DA30" s="609"/>
      <c r="DB30" s="609"/>
      <c r="DC30" s="610"/>
      <c r="DD30" s="594">
        <v>1511976</v>
      </c>
      <c r="DE30" s="589"/>
      <c r="DF30" s="589"/>
      <c r="DG30" s="589"/>
      <c r="DH30" s="589"/>
      <c r="DI30" s="589"/>
      <c r="DJ30" s="589"/>
      <c r="DK30" s="590"/>
      <c r="DL30" s="594">
        <v>1511976</v>
      </c>
      <c r="DM30" s="589"/>
      <c r="DN30" s="589"/>
      <c r="DO30" s="589"/>
      <c r="DP30" s="589"/>
      <c r="DQ30" s="589"/>
      <c r="DR30" s="589"/>
      <c r="DS30" s="589"/>
      <c r="DT30" s="589"/>
      <c r="DU30" s="589"/>
      <c r="DV30" s="590"/>
      <c r="DW30" s="611">
        <v>13.6</v>
      </c>
      <c r="DX30" s="612"/>
      <c r="DY30" s="612"/>
      <c r="DZ30" s="612"/>
      <c r="EA30" s="612"/>
      <c r="EB30" s="612"/>
      <c r="EC30" s="613"/>
    </row>
    <row r="31" spans="2:133" ht="11.25" customHeight="1" x14ac:dyDescent="0.15">
      <c r="B31" s="585" t="s">
        <v>290</v>
      </c>
      <c r="C31" s="586"/>
      <c r="D31" s="586"/>
      <c r="E31" s="586"/>
      <c r="F31" s="586"/>
      <c r="G31" s="586"/>
      <c r="H31" s="586"/>
      <c r="I31" s="586"/>
      <c r="J31" s="586"/>
      <c r="K31" s="586"/>
      <c r="L31" s="586"/>
      <c r="M31" s="586"/>
      <c r="N31" s="586"/>
      <c r="O31" s="586"/>
      <c r="P31" s="586"/>
      <c r="Q31" s="587"/>
      <c r="R31" s="588">
        <v>776579</v>
      </c>
      <c r="S31" s="589"/>
      <c r="T31" s="589"/>
      <c r="U31" s="589"/>
      <c r="V31" s="589"/>
      <c r="W31" s="589"/>
      <c r="X31" s="589"/>
      <c r="Y31" s="590"/>
      <c r="Z31" s="641">
        <v>3.9</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98.9</v>
      </c>
      <c r="BH31" s="607"/>
      <c r="BI31" s="607"/>
      <c r="BJ31" s="607"/>
      <c r="BK31" s="607"/>
      <c r="BL31" s="607"/>
      <c r="BM31" s="643">
        <v>96.2</v>
      </c>
      <c r="BN31" s="653"/>
      <c r="BO31" s="653"/>
      <c r="BP31" s="653"/>
      <c r="BQ31" s="617"/>
      <c r="BR31" s="652">
        <v>98.5</v>
      </c>
      <c r="BS31" s="607"/>
      <c r="BT31" s="607"/>
      <c r="BU31" s="607"/>
      <c r="BV31" s="607"/>
      <c r="BW31" s="607"/>
      <c r="BX31" s="643">
        <v>95.7</v>
      </c>
      <c r="BY31" s="653"/>
      <c r="BZ31" s="653"/>
      <c r="CA31" s="653"/>
      <c r="CB31" s="617"/>
      <c r="CD31" s="660"/>
      <c r="CE31" s="661"/>
      <c r="CF31" s="625" t="s">
        <v>293</v>
      </c>
      <c r="CG31" s="622"/>
      <c r="CH31" s="622"/>
      <c r="CI31" s="622"/>
      <c r="CJ31" s="622"/>
      <c r="CK31" s="622"/>
      <c r="CL31" s="622"/>
      <c r="CM31" s="622"/>
      <c r="CN31" s="622"/>
      <c r="CO31" s="622"/>
      <c r="CP31" s="622"/>
      <c r="CQ31" s="623"/>
      <c r="CR31" s="588">
        <v>221553</v>
      </c>
      <c r="CS31" s="607"/>
      <c r="CT31" s="607"/>
      <c r="CU31" s="607"/>
      <c r="CV31" s="607"/>
      <c r="CW31" s="607"/>
      <c r="CX31" s="607"/>
      <c r="CY31" s="608"/>
      <c r="CZ31" s="591">
        <v>1.2</v>
      </c>
      <c r="DA31" s="609"/>
      <c r="DB31" s="609"/>
      <c r="DC31" s="610"/>
      <c r="DD31" s="594">
        <v>221553</v>
      </c>
      <c r="DE31" s="607"/>
      <c r="DF31" s="607"/>
      <c r="DG31" s="607"/>
      <c r="DH31" s="607"/>
      <c r="DI31" s="607"/>
      <c r="DJ31" s="607"/>
      <c r="DK31" s="608"/>
      <c r="DL31" s="594">
        <v>221553</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294</v>
      </c>
      <c r="C32" s="586"/>
      <c r="D32" s="586"/>
      <c r="E32" s="586"/>
      <c r="F32" s="586"/>
      <c r="G32" s="586"/>
      <c r="H32" s="586"/>
      <c r="I32" s="586"/>
      <c r="J32" s="586"/>
      <c r="K32" s="586"/>
      <c r="L32" s="586"/>
      <c r="M32" s="586"/>
      <c r="N32" s="586"/>
      <c r="O32" s="586"/>
      <c r="P32" s="586"/>
      <c r="Q32" s="587"/>
      <c r="R32" s="588">
        <v>192668</v>
      </c>
      <c r="S32" s="589"/>
      <c r="T32" s="589"/>
      <c r="U32" s="589"/>
      <c r="V32" s="589"/>
      <c r="W32" s="589"/>
      <c r="X32" s="589"/>
      <c r="Y32" s="590"/>
      <c r="Z32" s="641">
        <v>1</v>
      </c>
      <c r="AA32" s="641"/>
      <c r="AB32" s="641"/>
      <c r="AC32" s="641"/>
      <c r="AD32" s="642">
        <v>10969</v>
      </c>
      <c r="AE32" s="642"/>
      <c r="AF32" s="642"/>
      <c r="AG32" s="642"/>
      <c r="AH32" s="642"/>
      <c r="AI32" s="642"/>
      <c r="AJ32" s="642"/>
      <c r="AK32" s="642"/>
      <c r="AL32" s="611">
        <v>0.1</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98.5</v>
      </c>
      <c r="BH32" s="573"/>
      <c r="BI32" s="573"/>
      <c r="BJ32" s="573"/>
      <c r="BK32" s="573"/>
      <c r="BL32" s="573"/>
      <c r="BM32" s="636">
        <v>95.6</v>
      </c>
      <c r="BN32" s="573"/>
      <c r="BO32" s="573"/>
      <c r="BP32" s="573"/>
      <c r="BQ32" s="630"/>
      <c r="BR32" s="651">
        <v>98.3</v>
      </c>
      <c r="BS32" s="573"/>
      <c r="BT32" s="573"/>
      <c r="BU32" s="573"/>
      <c r="BV32" s="573"/>
      <c r="BW32" s="573"/>
      <c r="BX32" s="636">
        <v>95.3</v>
      </c>
      <c r="BY32" s="573"/>
      <c r="BZ32" s="573"/>
      <c r="CA32" s="573"/>
      <c r="CB32" s="630"/>
      <c r="CD32" s="662"/>
      <c r="CE32" s="663"/>
      <c r="CF32" s="625" t="s">
        <v>296</v>
      </c>
      <c r="CG32" s="622"/>
      <c r="CH32" s="622"/>
      <c r="CI32" s="622"/>
      <c r="CJ32" s="622"/>
      <c r="CK32" s="622"/>
      <c r="CL32" s="622"/>
      <c r="CM32" s="622"/>
      <c r="CN32" s="622"/>
      <c r="CO32" s="622"/>
      <c r="CP32" s="622"/>
      <c r="CQ32" s="623"/>
      <c r="CR32" s="588">
        <v>157</v>
      </c>
      <c r="CS32" s="589"/>
      <c r="CT32" s="589"/>
      <c r="CU32" s="589"/>
      <c r="CV32" s="589"/>
      <c r="CW32" s="589"/>
      <c r="CX32" s="589"/>
      <c r="CY32" s="590"/>
      <c r="CZ32" s="591">
        <v>0</v>
      </c>
      <c r="DA32" s="609"/>
      <c r="DB32" s="609"/>
      <c r="DC32" s="610"/>
      <c r="DD32" s="594">
        <v>157</v>
      </c>
      <c r="DE32" s="589"/>
      <c r="DF32" s="589"/>
      <c r="DG32" s="589"/>
      <c r="DH32" s="589"/>
      <c r="DI32" s="589"/>
      <c r="DJ32" s="589"/>
      <c r="DK32" s="590"/>
      <c r="DL32" s="594">
        <v>157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297</v>
      </c>
      <c r="C33" s="586"/>
      <c r="D33" s="586"/>
      <c r="E33" s="586"/>
      <c r="F33" s="586"/>
      <c r="G33" s="586"/>
      <c r="H33" s="586"/>
      <c r="I33" s="586"/>
      <c r="J33" s="586"/>
      <c r="K33" s="586"/>
      <c r="L33" s="586"/>
      <c r="M33" s="586"/>
      <c r="N33" s="586"/>
      <c r="O33" s="586"/>
      <c r="P33" s="586"/>
      <c r="Q33" s="587"/>
      <c r="R33" s="588">
        <v>3325200</v>
      </c>
      <c r="S33" s="589"/>
      <c r="T33" s="589"/>
      <c r="U33" s="589"/>
      <c r="V33" s="589"/>
      <c r="W33" s="589"/>
      <c r="X33" s="589"/>
      <c r="Y33" s="590"/>
      <c r="Z33" s="641">
        <v>16.899999999999999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8055858</v>
      </c>
      <c r="CS33" s="607"/>
      <c r="CT33" s="607"/>
      <c r="CU33" s="607"/>
      <c r="CV33" s="607"/>
      <c r="CW33" s="607"/>
      <c r="CX33" s="607"/>
      <c r="CY33" s="608"/>
      <c r="CZ33" s="591">
        <v>43.4</v>
      </c>
      <c r="DA33" s="609"/>
      <c r="DB33" s="609"/>
      <c r="DC33" s="610"/>
      <c r="DD33" s="594">
        <v>6648972</v>
      </c>
      <c r="DE33" s="607"/>
      <c r="DF33" s="607"/>
      <c r="DG33" s="607"/>
      <c r="DH33" s="607"/>
      <c r="DI33" s="607"/>
      <c r="DJ33" s="607"/>
      <c r="DK33" s="608"/>
      <c r="DL33" s="594">
        <v>5086304</v>
      </c>
      <c r="DM33" s="607"/>
      <c r="DN33" s="607"/>
      <c r="DO33" s="607"/>
      <c r="DP33" s="607"/>
      <c r="DQ33" s="607"/>
      <c r="DR33" s="607"/>
      <c r="DS33" s="607"/>
      <c r="DT33" s="607"/>
      <c r="DU33" s="607"/>
      <c r="DV33" s="608"/>
      <c r="DW33" s="611">
        <v>45.6</v>
      </c>
      <c r="DX33" s="612"/>
      <c r="DY33" s="612"/>
      <c r="DZ33" s="612"/>
      <c r="EA33" s="612"/>
      <c r="EB33" s="612"/>
      <c r="EC33" s="613"/>
    </row>
    <row r="34" spans="2:133" ht="11.25" customHeight="1" x14ac:dyDescent="0.15">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2867839</v>
      </c>
      <c r="CS34" s="589"/>
      <c r="CT34" s="589"/>
      <c r="CU34" s="589"/>
      <c r="CV34" s="589"/>
      <c r="CW34" s="589"/>
      <c r="CX34" s="589"/>
      <c r="CY34" s="590"/>
      <c r="CZ34" s="591">
        <v>15.5</v>
      </c>
      <c r="DA34" s="609"/>
      <c r="DB34" s="609"/>
      <c r="DC34" s="610"/>
      <c r="DD34" s="594">
        <v>2261994</v>
      </c>
      <c r="DE34" s="589"/>
      <c r="DF34" s="589"/>
      <c r="DG34" s="589"/>
      <c r="DH34" s="589"/>
      <c r="DI34" s="589"/>
      <c r="DJ34" s="589"/>
      <c r="DK34" s="590"/>
      <c r="DL34" s="594">
        <v>2094342</v>
      </c>
      <c r="DM34" s="589"/>
      <c r="DN34" s="589"/>
      <c r="DO34" s="589"/>
      <c r="DP34" s="589"/>
      <c r="DQ34" s="589"/>
      <c r="DR34" s="589"/>
      <c r="DS34" s="589"/>
      <c r="DT34" s="589"/>
      <c r="DU34" s="589"/>
      <c r="DV34" s="590"/>
      <c r="DW34" s="611">
        <v>18.8</v>
      </c>
      <c r="DX34" s="612"/>
      <c r="DY34" s="612"/>
      <c r="DZ34" s="612"/>
      <c r="EA34" s="612"/>
      <c r="EB34" s="612"/>
      <c r="EC34" s="613"/>
    </row>
    <row r="35" spans="2:133" ht="11.25" customHeight="1" x14ac:dyDescent="0.15">
      <c r="B35" s="585" t="s">
        <v>303</v>
      </c>
      <c r="C35" s="586"/>
      <c r="D35" s="586"/>
      <c r="E35" s="586"/>
      <c r="F35" s="586"/>
      <c r="G35" s="586"/>
      <c r="H35" s="586"/>
      <c r="I35" s="586"/>
      <c r="J35" s="586"/>
      <c r="K35" s="586"/>
      <c r="L35" s="586"/>
      <c r="M35" s="586"/>
      <c r="N35" s="586"/>
      <c r="O35" s="586"/>
      <c r="P35" s="586"/>
      <c r="Q35" s="587"/>
      <c r="R35" s="588">
        <v>661700</v>
      </c>
      <c r="S35" s="589"/>
      <c r="T35" s="589"/>
      <c r="U35" s="589"/>
      <c r="V35" s="589"/>
      <c r="W35" s="589"/>
      <c r="X35" s="589"/>
      <c r="Y35" s="590"/>
      <c r="Z35" s="641">
        <v>3.4</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2347227</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-19051</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70651</v>
      </c>
      <c r="CS35" s="607"/>
      <c r="CT35" s="607"/>
      <c r="CU35" s="607"/>
      <c r="CV35" s="607"/>
      <c r="CW35" s="607"/>
      <c r="CX35" s="607"/>
      <c r="CY35" s="608"/>
      <c r="CZ35" s="591">
        <v>0.4</v>
      </c>
      <c r="DA35" s="609"/>
      <c r="DB35" s="609"/>
      <c r="DC35" s="610"/>
      <c r="DD35" s="594">
        <v>52861</v>
      </c>
      <c r="DE35" s="607"/>
      <c r="DF35" s="607"/>
      <c r="DG35" s="607"/>
      <c r="DH35" s="607"/>
      <c r="DI35" s="607"/>
      <c r="DJ35" s="607"/>
      <c r="DK35" s="608"/>
      <c r="DL35" s="594">
        <v>52861</v>
      </c>
      <c r="DM35" s="607"/>
      <c r="DN35" s="607"/>
      <c r="DO35" s="607"/>
      <c r="DP35" s="607"/>
      <c r="DQ35" s="607"/>
      <c r="DR35" s="607"/>
      <c r="DS35" s="607"/>
      <c r="DT35" s="607"/>
      <c r="DU35" s="607"/>
      <c r="DV35" s="608"/>
      <c r="DW35" s="611">
        <v>0.5</v>
      </c>
      <c r="DX35" s="612"/>
      <c r="DY35" s="612"/>
      <c r="DZ35" s="612"/>
      <c r="EA35" s="612"/>
      <c r="EB35" s="612"/>
      <c r="EC35" s="613"/>
    </row>
    <row r="36" spans="2:133" ht="11.25" customHeight="1" x14ac:dyDescent="0.15">
      <c r="B36" s="569" t="s">
        <v>307</v>
      </c>
      <c r="C36" s="570"/>
      <c r="D36" s="570"/>
      <c r="E36" s="570"/>
      <c r="F36" s="570"/>
      <c r="G36" s="570"/>
      <c r="H36" s="570"/>
      <c r="I36" s="570"/>
      <c r="J36" s="570"/>
      <c r="K36" s="570"/>
      <c r="L36" s="570"/>
      <c r="M36" s="570"/>
      <c r="N36" s="570"/>
      <c r="O36" s="570"/>
      <c r="P36" s="570"/>
      <c r="Q36" s="571"/>
      <c r="R36" s="572">
        <v>19681833</v>
      </c>
      <c r="S36" s="629"/>
      <c r="T36" s="629"/>
      <c r="U36" s="629"/>
      <c r="V36" s="629"/>
      <c r="W36" s="629"/>
      <c r="X36" s="629"/>
      <c r="Y36" s="632"/>
      <c r="Z36" s="633">
        <v>100</v>
      </c>
      <c r="AA36" s="633"/>
      <c r="AB36" s="633"/>
      <c r="AC36" s="633"/>
      <c r="AD36" s="634">
        <v>10489941</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700827</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-402534</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2684316</v>
      </c>
      <c r="CS36" s="589"/>
      <c r="CT36" s="589"/>
      <c r="CU36" s="589"/>
      <c r="CV36" s="589"/>
      <c r="CW36" s="589"/>
      <c r="CX36" s="589"/>
      <c r="CY36" s="590"/>
      <c r="CZ36" s="591">
        <v>14.5</v>
      </c>
      <c r="DA36" s="609"/>
      <c r="DB36" s="609"/>
      <c r="DC36" s="610"/>
      <c r="DD36" s="594">
        <v>2277334</v>
      </c>
      <c r="DE36" s="589"/>
      <c r="DF36" s="589"/>
      <c r="DG36" s="589"/>
      <c r="DH36" s="589"/>
      <c r="DI36" s="589"/>
      <c r="DJ36" s="589"/>
      <c r="DK36" s="590"/>
      <c r="DL36" s="594">
        <v>1999343</v>
      </c>
      <c r="DM36" s="589"/>
      <c r="DN36" s="589"/>
      <c r="DO36" s="589"/>
      <c r="DP36" s="589"/>
      <c r="DQ36" s="589"/>
      <c r="DR36" s="589"/>
      <c r="DS36" s="589"/>
      <c r="DT36" s="589"/>
      <c r="DU36" s="589"/>
      <c r="DV36" s="590"/>
      <c r="DW36" s="611">
        <v>17.899999999999999</v>
      </c>
      <c r="DX36" s="612"/>
      <c r="DY36" s="612"/>
      <c r="DZ36" s="612"/>
      <c r="EA36" s="612"/>
      <c r="EB36" s="612"/>
      <c r="EC36" s="613"/>
    </row>
    <row r="37" spans="2:133" ht="11.25" customHeight="1" x14ac:dyDescent="0.15">
      <c r="AQ37" s="614" t="s">
        <v>311</v>
      </c>
      <c r="AR37" s="615"/>
      <c r="AS37" s="615"/>
      <c r="AT37" s="615"/>
      <c r="AU37" s="615"/>
      <c r="AV37" s="615"/>
      <c r="AW37" s="615"/>
      <c r="AX37" s="615"/>
      <c r="AY37" s="616"/>
      <c r="AZ37" s="588">
        <v>92714</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5825</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1123646</v>
      </c>
      <c r="CS37" s="607"/>
      <c r="CT37" s="607"/>
      <c r="CU37" s="607"/>
      <c r="CV37" s="607"/>
      <c r="CW37" s="607"/>
      <c r="CX37" s="607"/>
      <c r="CY37" s="608"/>
      <c r="CZ37" s="591">
        <v>6.1</v>
      </c>
      <c r="DA37" s="609"/>
      <c r="DB37" s="609"/>
      <c r="DC37" s="610"/>
      <c r="DD37" s="594">
        <v>1123646</v>
      </c>
      <c r="DE37" s="607"/>
      <c r="DF37" s="607"/>
      <c r="DG37" s="607"/>
      <c r="DH37" s="607"/>
      <c r="DI37" s="607"/>
      <c r="DJ37" s="607"/>
      <c r="DK37" s="608"/>
      <c r="DL37" s="594">
        <v>1123646</v>
      </c>
      <c r="DM37" s="607"/>
      <c r="DN37" s="607"/>
      <c r="DO37" s="607"/>
      <c r="DP37" s="607"/>
      <c r="DQ37" s="607"/>
      <c r="DR37" s="607"/>
      <c r="DS37" s="607"/>
      <c r="DT37" s="607"/>
      <c r="DU37" s="607"/>
      <c r="DV37" s="608"/>
      <c r="DW37" s="611">
        <v>10.1</v>
      </c>
      <c r="DX37" s="612"/>
      <c r="DY37" s="612"/>
      <c r="DZ37" s="612"/>
      <c r="EA37" s="612"/>
      <c r="EB37" s="612"/>
      <c r="EC37" s="613"/>
    </row>
    <row r="38" spans="2:133" ht="11.25" customHeight="1" x14ac:dyDescent="0.15">
      <c r="AQ38" s="614" t="s">
        <v>314</v>
      </c>
      <c r="AR38" s="615"/>
      <c r="AS38" s="615"/>
      <c r="AT38" s="615"/>
      <c r="AU38" s="615"/>
      <c r="AV38" s="615"/>
      <c r="AW38" s="615"/>
      <c r="AX38" s="615"/>
      <c r="AY38" s="616"/>
      <c r="AZ38" s="588">
        <v>46060</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9894</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2347227</v>
      </c>
      <c r="CS38" s="589"/>
      <c r="CT38" s="589"/>
      <c r="CU38" s="589"/>
      <c r="CV38" s="589"/>
      <c r="CW38" s="589"/>
      <c r="CX38" s="589"/>
      <c r="CY38" s="590"/>
      <c r="CZ38" s="591">
        <v>12.7</v>
      </c>
      <c r="DA38" s="609"/>
      <c r="DB38" s="609"/>
      <c r="DC38" s="610"/>
      <c r="DD38" s="594">
        <v>2056783</v>
      </c>
      <c r="DE38" s="589"/>
      <c r="DF38" s="589"/>
      <c r="DG38" s="589"/>
      <c r="DH38" s="589"/>
      <c r="DI38" s="589"/>
      <c r="DJ38" s="589"/>
      <c r="DK38" s="590"/>
      <c r="DL38" s="594">
        <v>939758</v>
      </c>
      <c r="DM38" s="589"/>
      <c r="DN38" s="589"/>
      <c r="DO38" s="589"/>
      <c r="DP38" s="589"/>
      <c r="DQ38" s="589"/>
      <c r="DR38" s="589"/>
      <c r="DS38" s="589"/>
      <c r="DT38" s="589"/>
      <c r="DU38" s="589"/>
      <c r="DV38" s="590"/>
      <c r="DW38" s="611">
        <v>8.4</v>
      </c>
      <c r="DX38" s="612"/>
      <c r="DY38" s="612"/>
      <c r="DZ38" s="612"/>
      <c r="EA38" s="612"/>
      <c r="EB38" s="612"/>
      <c r="EC38" s="613"/>
    </row>
    <row r="39" spans="2:133" ht="11.25" customHeight="1" x14ac:dyDescent="0.15">
      <c r="AQ39" s="614" t="s">
        <v>317</v>
      </c>
      <c r="AR39" s="615"/>
      <c r="AS39" s="615"/>
      <c r="AT39" s="615"/>
      <c r="AU39" s="615"/>
      <c r="AV39" s="615"/>
      <c r="AW39" s="615"/>
      <c r="AX39" s="615"/>
      <c r="AY39" s="616"/>
      <c r="AZ39" s="588" t="s">
        <v>108</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89</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45825</v>
      </c>
      <c r="CS39" s="607"/>
      <c r="CT39" s="607"/>
      <c r="CU39" s="607"/>
      <c r="CV39" s="607"/>
      <c r="CW39" s="607"/>
      <c r="CX39" s="607"/>
      <c r="CY39" s="608"/>
      <c r="CZ39" s="591">
        <v>0.2</v>
      </c>
      <c r="DA39" s="609"/>
      <c r="DB39" s="609"/>
      <c r="DC39" s="610"/>
      <c r="DD39" s="594" t="s">
        <v>108</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705243</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133</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40000</v>
      </c>
      <c r="CS40" s="589"/>
      <c r="CT40" s="589"/>
      <c r="CU40" s="589"/>
      <c r="CV40" s="589"/>
      <c r="CW40" s="589"/>
      <c r="CX40" s="589"/>
      <c r="CY40" s="590"/>
      <c r="CZ40" s="591">
        <v>0.2</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802383</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377</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3771152</v>
      </c>
      <c r="CS42" s="589"/>
      <c r="CT42" s="589"/>
      <c r="CU42" s="589"/>
      <c r="CV42" s="589"/>
      <c r="CW42" s="589"/>
      <c r="CX42" s="589"/>
      <c r="CY42" s="590"/>
      <c r="CZ42" s="591">
        <v>20.3</v>
      </c>
      <c r="DA42" s="592"/>
      <c r="DB42" s="592"/>
      <c r="DC42" s="593"/>
      <c r="DD42" s="594">
        <v>561129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28955</v>
      </c>
      <c r="CS43" s="607"/>
      <c r="CT43" s="607"/>
      <c r="CU43" s="607"/>
      <c r="CV43" s="607"/>
      <c r="CW43" s="607"/>
      <c r="CX43" s="607"/>
      <c r="CY43" s="608"/>
      <c r="CZ43" s="591">
        <v>0.2</v>
      </c>
      <c r="DA43" s="609"/>
      <c r="DB43" s="609"/>
      <c r="DC43" s="610"/>
      <c r="DD43" s="594">
        <v>28955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331</v>
      </c>
      <c r="CD44" s="601" t="s">
        <v>284</v>
      </c>
      <c r="CE44" s="602"/>
      <c r="CF44" s="585" t="s">
        <v>332</v>
      </c>
      <c r="CG44" s="586"/>
      <c r="CH44" s="586"/>
      <c r="CI44" s="586"/>
      <c r="CJ44" s="586"/>
      <c r="CK44" s="586"/>
      <c r="CL44" s="586"/>
      <c r="CM44" s="586"/>
      <c r="CN44" s="586"/>
      <c r="CO44" s="586"/>
      <c r="CP44" s="586"/>
      <c r="CQ44" s="587"/>
      <c r="CR44" s="588">
        <v>3751351</v>
      </c>
      <c r="CS44" s="589"/>
      <c r="CT44" s="589"/>
      <c r="CU44" s="589"/>
      <c r="CV44" s="589"/>
      <c r="CW44" s="589"/>
      <c r="CX44" s="589"/>
      <c r="CY44" s="590"/>
      <c r="CZ44" s="591">
        <v>20.2</v>
      </c>
      <c r="DA44" s="592"/>
      <c r="DB44" s="592"/>
      <c r="DC44" s="593"/>
      <c r="DD44" s="594">
        <v>555185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333</v>
      </c>
      <c r="CG45" s="586"/>
      <c r="CH45" s="586"/>
      <c r="CI45" s="586"/>
      <c r="CJ45" s="586"/>
      <c r="CK45" s="586"/>
      <c r="CL45" s="586"/>
      <c r="CM45" s="586"/>
      <c r="CN45" s="586"/>
      <c r="CO45" s="586"/>
      <c r="CP45" s="586"/>
      <c r="CQ45" s="587"/>
      <c r="CR45" s="588">
        <v>691772</v>
      </c>
      <c r="CS45" s="607"/>
      <c r="CT45" s="607"/>
      <c r="CU45" s="607"/>
      <c r="CV45" s="607"/>
      <c r="CW45" s="607"/>
      <c r="CX45" s="607"/>
      <c r="CY45" s="608"/>
      <c r="CZ45" s="591">
        <v>3.7</v>
      </c>
      <c r="DA45" s="609"/>
      <c r="DB45" s="609"/>
      <c r="DC45" s="610"/>
      <c r="DD45" s="594">
        <v>184378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334</v>
      </c>
      <c r="CG46" s="586"/>
      <c r="CH46" s="586"/>
      <c r="CI46" s="586"/>
      <c r="CJ46" s="586"/>
      <c r="CK46" s="586"/>
      <c r="CL46" s="586"/>
      <c r="CM46" s="586"/>
      <c r="CN46" s="586"/>
      <c r="CO46" s="586"/>
      <c r="CP46" s="586"/>
      <c r="CQ46" s="587"/>
      <c r="CR46" s="588">
        <v>3056224</v>
      </c>
      <c r="CS46" s="589"/>
      <c r="CT46" s="589"/>
      <c r="CU46" s="589"/>
      <c r="CV46" s="589"/>
      <c r="CW46" s="589"/>
      <c r="CX46" s="589"/>
      <c r="CY46" s="590"/>
      <c r="CZ46" s="591">
        <v>16.5</v>
      </c>
      <c r="DA46" s="592"/>
      <c r="DB46" s="592"/>
      <c r="DC46" s="593"/>
      <c r="DD46" s="594">
        <v>367882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335</v>
      </c>
      <c r="CG47" s="586"/>
      <c r="CH47" s="586"/>
      <c r="CI47" s="586"/>
      <c r="CJ47" s="586"/>
      <c r="CK47" s="586"/>
      <c r="CL47" s="586"/>
      <c r="CM47" s="586"/>
      <c r="CN47" s="586"/>
      <c r="CO47" s="586"/>
      <c r="CP47" s="586"/>
      <c r="CQ47" s="587"/>
      <c r="CR47" s="588">
        <v>19801</v>
      </c>
      <c r="CS47" s="607"/>
      <c r="CT47" s="607"/>
      <c r="CU47" s="607"/>
      <c r="CV47" s="607"/>
      <c r="CW47" s="607"/>
      <c r="CX47" s="607"/>
      <c r="CY47" s="608"/>
      <c r="CZ47" s="591">
        <v>0.1</v>
      </c>
      <c r="DA47" s="609"/>
      <c r="DB47" s="609"/>
      <c r="DC47" s="610"/>
      <c r="DD47" s="594">
        <v>5944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337</v>
      </c>
      <c r="CE49" s="570"/>
      <c r="CF49" s="570"/>
      <c r="CG49" s="570"/>
      <c r="CH49" s="570"/>
      <c r="CI49" s="570"/>
      <c r="CJ49" s="570"/>
      <c r="CK49" s="570"/>
      <c r="CL49" s="570"/>
      <c r="CM49" s="570"/>
      <c r="CN49" s="570"/>
      <c r="CO49" s="570"/>
      <c r="CP49" s="570"/>
      <c r="CQ49" s="571"/>
      <c r="CR49" s="572">
        <v>18547893</v>
      </c>
      <c r="CS49" s="573"/>
      <c r="CT49" s="573"/>
      <c r="CU49" s="573"/>
      <c r="CV49" s="573"/>
      <c r="CW49" s="573"/>
      <c r="CX49" s="573"/>
      <c r="CY49" s="574"/>
      <c r="CZ49" s="575">
        <v>100</v>
      </c>
      <c r="DA49" s="576"/>
      <c r="DB49" s="576"/>
      <c r="DC49" s="577"/>
      <c r="DD49" s="578">
        <v>12022802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360</v>
      </c>
      <c r="C7" s="1047"/>
      <c r="D7" s="1047"/>
      <c r="E7" s="1047"/>
      <c r="F7" s="1047"/>
      <c r="G7" s="1047"/>
      <c r="H7" s="1047"/>
      <c r="I7" s="1047"/>
      <c r="J7" s="1047"/>
      <c r="K7" s="1047"/>
      <c r="L7" s="1047"/>
      <c r="M7" s="1047"/>
      <c r="N7" s="1047"/>
      <c r="O7" s="1047"/>
      <c r="P7" s="1048"/>
      <c r="Q7" s="1100">
        <v>19690</v>
      </c>
      <c r="R7" s="1101"/>
      <c r="S7" s="1101"/>
      <c r="T7" s="1101"/>
      <c r="U7" s="1101"/>
      <c r="V7" s="1101">
        <v>18556</v>
      </c>
      <c r="W7" s="1101"/>
      <c r="X7" s="1101"/>
      <c r="Y7" s="1101"/>
      <c r="Z7" s="1101"/>
      <c r="AA7" s="1101">
        <v>1134</v>
      </c>
      <c r="AB7" s="1101"/>
      <c r="AC7" s="1101"/>
      <c r="AD7" s="1101"/>
      <c r="AE7" s="1102"/>
      <c r="AF7" s="1103">
        <v>843</v>
      </c>
      <c r="AG7" s="1104"/>
      <c r="AH7" s="1104"/>
      <c r="AI7" s="1104"/>
      <c r="AJ7" s="1105"/>
      <c r="AK7" s="1087">
        <v>772</v>
      </c>
      <c r="AL7" s="1088"/>
      <c r="AM7" s="1088"/>
      <c r="AN7" s="1088"/>
      <c r="AO7" s="1088"/>
      <c r="AP7" s="1088">
        <v>20671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568</v>
      </c>
      <c r="BT7" s="1092"/>
      <c r="BU7" s="1092"/>
      <c r="BV7" s="1092"/>
      <c r="BW7" s="1092"/>
      <c r="BX7" s="1092"/>
      <c r="BY7" s="1092"/>
      <c r="BZ7" s="1092"/>
      <c r="CA7" s="1092"/>
      <c r="CB7" s="1092"/>
      <c r="CC7" s="1092"/>
      <c r="CD7" s="1092"/>
      <c r="CE7" s="1092"/>
      <c r="CF7" s="1092"/>
      <c r="CG7" s="1093"/>
      <c r="CH7" s="1084">
        <v>1</v>
      </c>
      <c r="CI7" s="1085"/>
      <c r="CJ7" s="1085"/>
      <c r="CK7" s="1085"/>
      <c r="CL7" s="1086"/>
      <c r="CM7" s="1084">
        <v>67</v>
      </c>
      <c r="CN7" s="1085"/>
      <c r="CO7" s="1085"/>
      <c r="CP7" s="1085"/>
      <c r="CQ7" s="1086"/>
      <c r="CR7" s="1084">
        <v>20</v>
      </c>
      <c r="CS7" s="1085"/>
      <c r="CT7" s="1085"/>
      <c r="CU7" s="1085"/>
      <c r="CV7" s="1086"/>
      <c r="CW7" s="1084" t="s">
        <v>569</v>
      </c>
      <c r="CX7" s="1085"/>
      <c r="CY7" s="1085"/>
      <c r="CZ7" s="1085"/>
      <c r="DA7" s="1086"/>
      <c r="DB7" s="1084" t="s">
        <v>569</v>
      </c>
      <c r="DC7" s="1085"/>
      <c r="DD7" s="1085"/>
      <c r="DE7" s="1085"/>
      <c r="DF7" s="1086"/>
      <c r="DG7" s="1084" t="s">
        <v>569</v>
      </c>
      <c r="DH7" s="1085"/>
      <c r="DI7" s="1085"/>
      <c r="DJ7" s="1085"/>
      <c r="DK7" s="1086"/>
      <c r="DL7" s="1084" t="s">
        <v>569</v>
      </c>
      <c r="DM7" s="1085"/>
      <c r="DN7" s="1085"/>
      <c r="DO7" s="1085"/>
      <c r="DP7" s="1086"/>
      <c r="DQ7" s="1084" t="s">
        <v>569</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570</v>
      </c>
      <c r="BT8" s="1011"/>
      <c r="BU8" s="1011"/>
      <c r="BV8" s="1011"/>
      <c r="BW8" s="1011"/>
      <c r="BX8" s="1011"/>
      <c r="BY8" s="1011"/>
      <c r="BZ8" s="1011"/>
      <c r="CA8" s="1011"/>
      <c r="CB8" s="1011"/>
      <c r="CC8" s="1011"/>
      <c r="CD8" s="1011"/>
      <c r="CE8" s="1011"/>
      <c r="CF8" s="1011"/>
      <c r="CG8" s="1012"/>
      <c r="CH8" s="985">
        <v>56</v>
      </c>
      <c r="CI8" s="986"/>
      <c r="CJ8" s="986"/>
      <c r="CK8" s="986"/>
      <c r="CL8" s="987"/>
      <c r="CM8" s="985">
        <v>290</v>
      </c>
      <c r="CN8" s="986"/>
      <c r="CO8" s="986"/>
      <c r="CP8" s="986"/>
      <c r="CQ8" s="987"/>
      <c r="CR8" s="985">
        <v>70</v>
      </c>
      <c r="CS8" s="986"/>
      <c r="CT8" s="986"/>
      <c r="CU8" s="986"/>
      <c r="CV8" s="987"/>
      <c r="CW8" s="985" t="s">
        <v>550</v>
      </c>
      <c r="CX8" s="986"/>
      <c r="CY8" s="986"/>
      <c r="CZ8" s="986"/>
      <c r="DA8" s="987"/>
      <c r="DB8" s="985" t="s">
        <v>550</v>
      </c>
      <c r="DC8" s="986"/>
      <c r="DD8" s="986"/>
      <c r="DE8" s="986"/>
      <c r="DF8" s="987"/>
      <c r="DG8" s="985" t="s">
        <v>550</v>
      </c>
      <c r="DH8" s="986"/>
      <c r="DI8" s="986"/>
      <c r="DJ8" s="986"/>
      <c r="DK8" s="987"/>
      <c r="DL8" s="985" t="s">
        <v>550</v>
      </c>
      <c r="DM8" s="986"/>
      <c r="DN8" s="986"/>
      <c r="DO8" s="986"/>
      <c r="DP8" s="987"/>
      <c r="DQ8" s="985" t="s">
        <v>550</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571</v>
      </c>
      <c r="BT9" s="1011"/>
      <c r="BU9" s="1011"/>
      <c r="BV9" s="1011"/>
      <c r="BW9" s="1011"/>
      <c r="BX9" s="1011"/>
      <c r="BY9" s="1011"/>
      <c r="BZ9" s="1011"/>
      <c r="CA9" s="1011"/>
      <c r="CB9" s="1011"/>
      <c r="CC9" s="1011"/>
      <c r="CD9" s="1011"/>
      <c r="CE9" s="1011"/>
      <c r="CF9" s="1011"/>
      <c r="CG9" s="1012"/>
      <c r="CH9" s="985">
        <v>3</v>
      </c>
      <c r="CI9" s="986"/>
      <c r="CJ9" s="986"/>
      <c r="CK9" s="986"/>
      <c r="CL9" s="987"/>
      <c r="CM9" s="985">
        <v>36</v>
      </c>
      <c r="CN9" s="986"/>
      <c r="CO9" s="986"/>
      <c r="CP9" s="986"/>
      <c r="CQ9" s="987"/>
      <c r="CR9" s="985">
        <v>53</v>
      </c>
      <c r="CS9" s="986"/>
      <c r="CT9" s="986"/>
      <c r="CU9" s="986"/>
      <c r="CV9" s="987"/>
      <c r="CW9" s="985" t="s">
        <v>550</v>
      </c>
      <c r="CX9" s="986"/>
      <c r="CY9" s="986"/>
      <c r="CZ9" s="986"/>
      <c r="DA9" s="987"/>
      <c r="DB9" s="985" t="s">
        <v>550</v>
      </c>
      <c r="DC9" s="986"/>
      <c r="DD9" s="986"/>
      <c r="DE9" s="986"/>
      <c r="DF9" s="987"/>
      <c r="DG9" s="985" t="s">
        <v>550</v>
      </c>
      <c r="DH9" s="986"/>
      <c r="DI9" s="986"/>
      <c r="DJ9" s="986"/>
      <c r="DK9" s="987"/>
      <c r="DL9" s="985" t="s">
        <v>550</v>
      </c>
      <c r="DM9" s="986"/>
      <c r="DN9" s="986"/>
      <c r="DO9" s="986"/>
      <c r="DP9" s="987"/>
      <c r="DQ9" s="985" t="s">
        <v>550</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572</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60</v>
      </c>
      <c r="CN10" s="986"/>
      <c r="CO10" s="986"/>
      <c r="CP10" s="986"/>
      <c r="CQ10" s="987"/>
      <c r="CR10" s="985">
        <v>13</v>
      </c>
      <c r="CS10" s="986"/>
      <c r="CT10" s="986"/>
      <c r="CU10" s="986"/>
      <c r="CV10" s="987"/>
      <c r="CW10" s="985" t="s">
        <v>550</v>
      </c>
      <c r="CX10" s="986"/>
      <c r="CY10" s="986"/>
      <c r="CZ10" s="986"/>
      <c r="DA10" s="987"/>
      <c r="DB10" s="985" t="s">
        <v>550</v>
      </c>
      <c r="DC10" s="986"/>
      <c r="DD10" s="986"/>
      <c r="DE10" s="986"/>
      <c r="DF10" s="987"/>
      <c r="DG10" s="985" t="s">
        <v>550</v>
      </c>
      <c r="DH10" s="986"/>
      <c r="DI10" s="986"/>
      <c r="DJ10" s="986"/>
      <c r="DK10" s="987"/>
      <c r="DL10" s="985" t="s">
        <v>550</v>
      </c>
      <c r="DM10" s="986"/>
      <c r="DN10" s="986"/>
      <c r="DO10" s="986"/>
      <c r="DP10" s="987"/>
      <c r="DQ10" s="985" t="s">
        <v>550</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362</v>
      </c>
      <c r="B23" s="940" t="s">
        <v>363</v>
      </c>
      <c r="C23" s="941"/>
      <c r="D23" s="941"/>
      <c r="E23" s="941"/>
      <c r="F23" s="941"/>
      <c r="G23" s="941"/>
      <c r="H23" s="941"/>
      <c r="I23" s="941"/>
      <c r="J23" s="941"/>
      <c r="K23" s="941"/>
      <c r="L23" s="941"/>
      <c r="M23" s="941"/>
      <c r="N23" s="941"/>
      <c r="O23" s="941"/>
      <c r="P23" s="942"/>
      <c r="Q23" s="1064">
        <v>19690</v>
      </c>
      <c r="R23" s="1065"/>
      <c r="S23" s="1065"/>
      <c r="T23" s="1065"/>
      <c r="U23" s="1065"/>
      <c r="V23" s="1065">
        <v>18556</v>
      </c>
      <c r="W23" s="1065"/>
      <c r="X23" s="1065"/>
      <c r="Y23" s="1065"/>
      <c r="Z23" s="1065"/>
      <c r="AA23" s="1065">
        <v>1134</v>
      </c>
      <c r="AB23" s="1065"/>
      <c r="AC23" s="1065"/>
      <c r="AD23" s="1065"/>
      <c r="AE23" s="1066"/>
      <c r="AF23" s="1067">
        <v>843</v>
      </c>
      <c r="AG23" s="1065"/>
      <c r="AH23" s="1065"/>
      <c r="AI23" s="1065"/>
      <c r="AJ23" s="1068"/>
      <c r="AK23" s="1069"/>
      <c r="AL23" s="1070"/>
      <c r="AM23" s="1070"/>
      <c r="AN23" s="1070"/>
      <c r="AO23" s="1070"/>
      <c r="AP23" s="1065">
        <v>20671</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343</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546</v>
      </c>
      <c r="C28" s="1047"/>
      <c r="D28" s="1047"/>
      <c r="E28" s="1047"/>
      <c r="F28" s="1047"/>
      <c r="G28" s="1047"/>
      <c r="H28" s="1047"/>
      <c r="I28" s="1047"/>
      <c r="J28" s="1047"/>
      <c r="K28" s="1047"/>
      <c r="L28" s="1047"/>
      <c r="M28" s="1047"/>
      <c r="N28" s="1047"/>
      <c r="O28" s="1047"/>
      <c r="P28" s="1048"/>
      <c r="Q28" s="1049">
        <v>5752</v>
      </c>
      <c r="R28" s="1050"/>
      <c r="S28" s="1050"/>
      <c r="T28" s="1050"/>
      <c r="U28" s="1050"/>
      <c r="V28" s="1050">
        <v>5771</v>
      </c>
      <c r="W28" s="1050"/>
      <c r="X28" s="1050"/>
      <c r="Y28" s="1050"/>
      <c r="Z28" s="1050"/>
      <c r="AA28" s="1050">
        <v>-19</v>
      </c>
      <c r="AB28" s="1050"/>
      <c r="AC28" s="1050"/>
      <c r="AD28" s="1050"/>
      <c r="AE28" s="1051"/>
      <c r="AF28" s="1052">
        <v>-19</v>
      </c>
      <c r="AG28" s="1050"/>
      <c r="AH28" s="1050"/>
      <c r="AI28" s="1050"/>
      <c r="AJ28" s="1053"/>
      <c r="AK28" s="1054">
        <v>625</v>
      </c>
      <c r="AL28" s="1042"/>
      <c r="AM28" s="1042"/>
      <c r="AN28" s="1042"/>
      <c r="AO28" s="1042"/>
      <c r="AP28" s="1042" t="s">
        <v>547</v>
      </c>
      <c r="AQ28" s="1042"/>
      <c r="AR28" s="1042"/>
      <c r="AS28" s="1042"/>
      <c r="AT28" s="1042"/>
      <c r="AU28" s="1042" t="s">
        <v>547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374</v>
      </c>
      <c r="C29" s="1034"/>
      <c r="D29" s="1034"/>
      <c r="E29" s="1034"/>
      <c r="F29" s="1034"/>
      <c r="G29" s="1034"/>
      <c r="H29" s="1034"/>
      <c r="I29" s="1034"/>
      <c r="J29" s="1034"/>
      <c r="K29" s="1034"/>
      <c r="L29" s="1034"/>
      <c r="M29" s="1034"/>
      <c r="N29" s="1034"/>
      <c r="O29" s="1034"/>
      <c r="P29" s="1035"/>
      <c r="Q29" s="1039">
        <v>44</v>
      </c>
      <c r="R29" s="1040"/>
      <c r="S29" s="1040"/>
      <c r="T29" s="1040"/>
      <c r="U29" s="1040"/>
      <c r="V29" s="1040">
        <v>44</v>
      </c>
      <c r="W29" s="1040"/>
      <c r="X29" s="1040"/>
      <c r="Y29" s="1040"/>
      <c r="Z29" s="1040"/>
      <c r="AA29" s="1040" t="s">
        <v>548</v>
      </c>
      <c r="AB29" s="1040"/>
      <c r="AC29" s="1040"/>
      <c r="AD29" s="1040"/>
      <c r="AE29" s="1041"/>
      <c r="AF29" s="1015" t="s">
        <v>108</v>
      </c>
      <c r="AG29" s="1016"/>
      <c r="AH29" s="1016"/>
      <c r="AI29" s="1016"/>
      <c r="AJ29" s="1017"/>
      <c r="AK29" s="976">
        <v>4</v>
      </c>
      <c r="AL29" s="967"/>
      <c r="AM29" s="967"/>
      <c r="AN29" s="967"/>
      <c r="AO29" s="967"/>
      <c r="AP29" s="967" t="s">
        <v>548</v>
      </c>
      <c r="AQ29" s="967"/>
      <c r="AR29" s="967"/>
      <c r="AS29" s="967"/>
      <c r="AT29" s="967"/>
      <c r="AU29" s="967" t="s">
        <v>548</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375</v>
      </c>
      <c r="C30" s="1034"/>
      <c r="D30" s="1034"/>
      <c r="E30" s="1034"/>
      <c r="F30" s="1034"/>
      <c r="G30" s="1034"/>
      <c r="H30" s="1034"/>
      <c r="I30" s="1034"/>
      <c r="J30" s="1034"/>
      <c r="K30" s="1034"/>
      <c r="L30" s="1034"/>
      <c r="M30" s="1034"/>
      <c r="N30" s="1034"/>
      <c r="O30" s="1034"/>
      <c r="P30" s="1035"/>
      <c r="Q30" s="1039">
        <v>3996</v>
      </c>
      <c r="R30" s="1040"/>
      <c r="S30" s="1040"/>
      <c r="T30" s="1040"/>
      <c r="U30" s="1040"/>
      <c r="V30" s="1040">
        <v>3934</v>
      </c>
      <c r="W30" s="1040"/>
      <c r="X30" s="1040"/>
      <c r="Y30" s="1040"/>
      <c r="Z30" s="1040"/>
      <c r="AA30" s="1040">
        <v>62</v>
      </c>
      <c r="AB30" s="1040"/>
      <c r="AC30" s="1040"/>
      <c r="AD30" s="1040"/>
      <c r="AE30" s="1041"/>
      <c r="AF30" s="1015">
        <v>62</v>
      </c>
      <c r="AG30" s="1016"/>
      <c r="AH30" s="1016"/>
      <c r="AI30" s="1016"/>
      <c r="AJ30" s="1017"/>
      <c r="AK30" s="976">
        <v>591</v>
      </c>
      <c r="AL30" s="967"/>
      <c r="AM30" s="967"/>
      <c r="AN30" s="967"/>
      <c r="AO30" s="967"/>
      <c r="AP30" s="967" t="s">
        <v>548</v>
      </c>
      <c r="AQ30" s="967"/>
      <c r="AR30" s="967"/>
      <c r="AS30" s="967"/>
      <c r="AT30" s="967"/>
      <c r="AU30" s="967" t="s">
        <v>548</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376</v>
      </c>
      <c r="C31" s="1034"/>
      <c r="D31" s="1034"/>
      <c r="E31" s="1034"/>
      <c r="F31" s="1034"/>
      <c r="G31" s="1034"/>
      <c r="H31" s="1034"/>
      <c r="I31" s="1034"/>
      <c r="J31" s="1034"/>
      <c r="K31" s="1034"/>
      <c r="L31" s="1034"/>
      <c r="M31" s="1034"/>
      <c r="N31" s="1034"/>
      <c r="O31" s="1034"/>
      <c r="P31" s="1035"/>
      <c r="Q31" s="1039">
        <v>441</v>
      </c>
      <c r="R31" s="1040"/>
      <c r="S31" s="1040"/>
      <c r="T31" s="1040"/>
      <c r="U31" s="1040"/>
      <c r="V31" s="1040">
        <v>422</v>
      </c>
      <c r="W31" s="1040"/>
      <c r="X31" s="1040"/>
      <c r="Y31" s="1040"/>
      <c r="Z31" s="1040"/>
      <c r="AA31" s="1040">
        <v>19</v>
      </c>
      <c r="AB31" s="1040"/>
      <c r="AC31" s="1040"/>
      <c r="AD31" s="1040"/>
      <c r="AE31" s="1041"/>
      <c r="AF31" s="1015">
        <v>19</v>
      </c>
      <c r="AG31" s="1016"/>
      <c r="AH31" s="1016"/>
      <c r="AI31" s="1016"/>
      <c r="AJ31" s="1017"/>
      <c r="AK31" s="976">
        <v>144</v>
      </c>
      <c r="AL31" s="967"/>
      <c r="AM31" s="967"/>
      <c r="AN31" s="967"/>
      <c r="AO31" s="967"/>
      <c r="AP31" s="967" t="s">
        <v>548</v>
      </c>
      <c r="AQ31" s="967"/>
      <c r="AR31" s="967"/>
      <c r="AS31" s="967"/>
      <c r="AT31" s="967"/>
      <c r="AU31" s="967" t="s">
        <v>548</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377</v>
      </c>
      <c r="C32" s="1034"/>
      <c r="D32" s="1034"/>
      <c r="E32" s="1034"/>
      <c r="F32" s="1034"/>
      <c r="G32" s="1034"/>
      <c r="H32" s="1034"/>
      <c r="I32" s="1034"/>
      <c r="J32" s="1034"/>
      <c r="K32" s="1034"/>
      <c r="L32" s="1034"/>
      <c r="M32" s="1034"/>
      <c r="N32" s="1034"/>
      <c r="O32" s="1034"/>
      <c r="P32" s="1035"/>
      <c r="Q32" s="1039">
        <v>31</v>
      </c>
      <c r="R32" s="1040"/>
      <c r="S32" s="1040"/>
      <c r="T32" s="1040"/>
      <c r="U32" s="1040"/>
      <c r="V32" s="1040">
        <v>31</v>
      </c>
      <c r="W32" s="1040"/>
      <c r="X32" s="1040"/>
      <c r="Y32" s="1040"/>
      <c r="Z32" s="1040"/>
      <c r="AA32" s="1040" t="s">
        <v>548</v>
      </c>
      <c r="AB32" s="1040"/>
      <c r="AC32" s="1040"/>
      <c r="AD32" s="1040"/>
      <c r="AE32" s="1041"/>
      <c r="AF32" s="1015" t="s">
        <v>108</v>
      </c>
      <c r="AG32" s="1016"/>
      <c r="AH32" s="1016"/>
      <c r="AI32" s="1016"/>
      <c r="AJ32" s="1017"/>
      <c r="AK32" s="976">
        <v>5</v>
      </c>
      <c r="AL32" s="967"/>
      <c r="AM32" s="967"/>
      <c r="AN32" s="967"/>
      <c r="AO32" s="967"/>
      <c r="AP32" s="967" t="s">
        <v>548</v>
      </c>
      <c r="AQ32" s="967"/>
      <c r="AR32" s="967"/>
      <c r="AS32" s="967"/>
      <c r="AT32" s="967"/>
      <c r="AU32" s="967" t="s">
        <v>548</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378</v>
      </c>
      <c r="C33" s="1034"/>
      <c r="D33" s="1034"/>
      <c r="E33" s="1034"/>
      <c r="F33" s="1034"/>
      <c r="G33" s="1034"/>
      <c r="H33" s="1034"/>
      <c r="I33" s="1034"/>
      <c r="J33" s="1034"/>
      <c r="K33" s="1034"/>
      <c r="L33" s="1034"/>
      <c r="M33" s="1034"/>
      <c r="N33" s="1034"/>
      <c r="O33" s="1034"/>
      <c r="P33" s="1035"/>
      <c r="Q33" s="1039">
        <v>633</v>
      </c>
      <c r="R33" s="1040"/>
      <c r="S33" s="1040"/>
      <c r="T33" s="1040"/>
      <c r="U33" s="1040"/>
      <c r="V33" s="1040">
        <v>567</v>
      </c>
      <c r="W33" s="1040"/>
      <c r="X33" s="1040"/>
      <c r="Y33" s="1040"/>
      <c r="Z33" s="1040"/>
      <c r="AA33" s="1040">
        <v>66</v>
      </c>
      <c r="AB33" s="1040"/>
      <c r="AC33" s="1040"/>
      <c r="AD33" s="1040"/>
      <c r="AE33" s="1041"/>
      <c r="AF33" s="1015">
        <v>927</v>
      </c>
      <c r="AG33" s="1016"/>
      <c r="AH33" s="1016"/>
      <c r="AI33" s="1016"/>
      <c r="AJ33" s="1017"/>
      <c r="AK33" s="976" t="s">
        <v>573</v>
      </c>
      <c r="AL33" s="967"/>
      <c r="AM33" s="967"/>
      <c r="AN33" s="967"/>
      <c r="AO33" s="967"/>
      <c r="AP33" s="967">
        <v>3343</v>
      </c>
      <c r="AQ33" s="967"/>
      <c r="AR33" s="967"/>
      <c r="AS33" s="967"/>
      <c r="AT33" s="967"/>
      <c r="AU33" s="967" t="s">
        <v>548</v>
      </c>
      <c r="AV33" s="967"/>
      <c r="AW33" s="967"/>
      <c r="AX33" s="967"/>
      <c r="AY33" s="967"/>
      <c r="AZ33" s="1038"/>
      <c r="BA33" s="1038"/>
      <c r="BB33" s="1038"/>
      <c r="BC33" s="1038"/>
      <c r="BD33" s="1038"/>
      <c r="BE33" s="1028" t="s">
        <v>379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380</v>
      </c>
      <c r="C34" s="1034"/>
      <c r="D34" s="1034"/>
      <c r="E34" s="1034"/>
      <c r="F34" s="1034"/>
      <c r="G34" s="1034"/>
      <c r="H34" s="1034"/>
      <c r="I34" s="1034"/>
      <c r="J34" s="1034"/>
      <c r="K34" s="1034"/>
      <c r="L34" s="1034"/>
      <c r="M34" s="1034"/>
      <c r="N34" s="1034"/>
      <c r="O34" s="1034"/>
      <c r="P34" s="1035"/>
      <c r="Q34" s="1039">
        <v>490</v>
      </c>
      <c r="R34" s="1040"/>
      <c r="S34" s="1040"/>
      <c r="T34" s="1040"/>
      <c r="U34" s="1040"/>
      <c r="V34" s="1040">
        <v>490</v>
      </c>
      <c r="W34" s="1040"/>
      <c r="X34" s="1040"/>
      <c r="Y34" s="1040"/>
      <c r="Z34" s="1040"/>
      <c r="AA34" s="1040" t="s">
        <v>548</v>
      </c>
      <c r="AB34" s="1040"/>
      <c r="AC34" s="1040"/>
      <c r="AD34" s="1040"/>
      <c r="AE34" s="1041"/>
      <c r="AF34" s="1015" t="s">
        <v>108</v>
      </c>
      <c r="AG34" s="1016"/>
      <c r="AH34" s="1016"/>
      <c r="AI34" s="1016"/>
      <c r="AJ34" s="1017"/>
      <c r="AK34" s="976">
        <v>91</v>
      </c>
      <c r="AL34" s="967"/>
      <c r="AM34" s="967"/>
      <c r="AN34" s="967"/>
      <c r="AO34" s="967"/>
      <c r="AP34" s="967">
        <v>1454</v>
      </c>
      <c r="AQ34" s="967"/>
      <c r="AR34" s="967"/>
      <c r="AS34" s="967"/>
      <c r="AT34" s="967"/>
      <c r="AU34" s="967">
        <v>1048</v>
      </c>
      <c r="AV34" s="967"/>
      <c r="AW34" s="967"/>
      <c r="AX34" s="967"/>
      <c r="AY34" s="967"/>
      <c r="AZ34" s="1038"/>
      <c r="BA34" s="1038"/>
      <c r="BB34" s="1038"/>
      <c r="BC34" s="1038"/>
      <c r="BD34" s="1038"/>
      <c r="BE34" s="1028" t="s">
        <v>381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382</v>
      </c>
      <c r="C35" s="1034"/>
      <c r="D35" s="1034"/>
      <c r="E35" s="1034"/>
      <c r="F35" s="1034"/>
      <c r="G35" s="1034"/>
      <c r="H35" s="1034"/>
      <c r="I35" s="1034"/>
      <c r="J35" s="1034"/>
      <c r="K35" s="1034"/>
      <c r="L35" s="1034"/>
      <c r="M35" s="1034"/>
      <c r="N35" s="1034"/>
      <c r="O35" s="1034"/>
      <c r="P35" s="1035"/>
      <c r="Q35" s="1039">
        <v>4</v>
      </c>
      <c r="R35" s="1040"/>
      <c r="S35" s="1040"/>
      <c r="T35" s="1040"/>
      <c r="U35" s="1040"/>
      <c r="V35" s="1040">
        <v>4</v>
      </c>
      <c r="W35" s="1040"/>
      <c r="X35" s="1040"/>
      <c r="Y35" s="1040"/>
      <c r="Z35" s="1040"/>
      <c r="AA35" s="1040" t="s">
        <v>548</v>
      </c>
      <c r="AB35" s="1040"/>
      <c r="AC35" s="1040"/>
      <c r="AD35" s="1040"/>
      <c r="AE35" s="1041"/>
      <c r="AF35" s="1015" t="s">
        <v>108</v>
      </c>
      <c r="AG35" s="1016"/>
      <c r="AH35" s="1016"/>
      <c r="AI35" s="1016"/>
      <c r="AJ35" s="1017"/>
      <c r="AK35" s="976">
        <v>2</v>
      </c>
      <c r="AL35" s="967"/>
      <c r="AM35" s="967"/>
      <c r="AN35" s="967"/>
      <c r="AO35" s="967"/>
      <c r="AP35" s="967">
        <v>12</v>
      </c>
      <c r="AQ35" s="967"/>
      <c r="AR35" s="967"/>
      <c r="AS35" s="967"/>
      <c r="AT35" s="967"/>
      <c r="AU35" s="967">
        <v>7</v>
      </c>
      <c r="AV35" s="967"/>
      <c r="AW35" s="967"/>
      <c r="AX35" s="967"/>
      <c r="AY35" s="967"/>
      <c r="AZ35" s="1038"/>
      <c r="BA35" s="1038"/>
      <c r="BB35" s="1038"/>
      <c r="BC35" s="1038"/>
      <c r="BD35" s="1038"/>
      <c r="BE35" s="1028" t="s">
        <v>381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383</v>
      </c>
      <c r="C36" s="1034"/>
      <c r="D36" s="1034"/>
      <c r="E36" s="1034"/>
      <c r="F36" s="1034"/>
      <c r="G36" s="1034"/>
      <c r="H36" s="1034"/>
      <c r="I36" s="1034"/>
      <c r="J36" s="1034"/>
      <c r="K36" s="1034"/>
      <c r="L36" s="1034"/>
      <c r="M36" s="1034"/>
      <c r="N36" s="1034"/>
      <c r="O36" s="1034"/>
      <c r="P36" s="1035"/>
      <c r="Q36" s="1039">
        <v>12</v>
      </c>
      <c r="R36" s="1040"/>
      <c r="S36" s="1040"/>
      <c r="T36" s="1040"/>
      <c r="U36" s="1040"/>
      <c r="V36" s="1040">
        <v>10</v>
      </c>
      <c r="W36" s="1040"/>
      <c r="X36" s="1040"/>
      <c r="Y36" s="1040"/>
      <c r="Z36" s="1040"/>
      <c r="AA36" s="1040">
        <v>2</v>
      </c>
      <c r="AB36" s="1040"/>
      <c r="AC36" s="1040"/>
      <c r="AD36" s="1040"/>
      <c r="AE36" s="1041"/>
      <c r="AF36" s="1015">
        <v>2</v>
      </c>
      <c r="AG36" s="1016"/>
      <c r="AH36" s="1016"/>
      <c r="AI36" s="1016"/>
      <c r="AJ36" s="1017"/>
      <c r="AK36" s="976" t="s">
        <v>548</v>
      </c>
      <c r="AL36" s="967"/>
      <c r="AM36" s="967"/>
      <c r="AN36" s="967"/>
      <c r="AO36" s="967"/>
      <c r="AP36" s="967" t="s">
        <v>548</v>
      </c>
      <c r="AQ36" s="967"/>
      <c r="AR36" s="967"/>
      <c r="AS36" s="967"/>
      <c r="AT36" s="967"/>
      <c r="AU36" s="967" t="s">
        <v>548</v>
      </c>
      <c r="AV36" s="967"/>
      <c r="AW36" s="967"/>
      <c r="AX36" s="967"/>
      <c r="AY36" s="967"/>
      <c r="AZ36" s="1038"/>
      <c r="BA36" s="1038"/>
      <c r="BB36" s="1038"/>
      <c r="BC36" s="1038"/>
      <c r="BD36" s="1038"/>
      <c r="BE36" s="1028" t="s">
        <v>381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384</v>
      </c>
      <c r="C37" s="1034"/>
      <c r="D37" s="1034"/>
      <c r="E37" s="1034"/>
      <c r="F37" s="1034"/>
      <c r="G37" s="1034"/>
      <c r="H37" s="1034"/>
      <c r="I37" s="1034"/>
      <c r="J37" s="1034"/>
      <c r="K37" s="1034"/>
      <c r="L37" s="1034"/>
      <c r="M37" s="1034"/>
      <c r="N37" s="1034"/>
      <c r="O37" s="1034"/>
      <c r="P37" s="1035"/>
      <c r="Q37" s="1039">
        <v>1146</v>
      </c>
      <c r="R37" s="1040"/>
      <c r="S37" s="1040"/>
      <c r="T37" s="1040"/>
      <c r="U37" s="1040"/>
      <c r="V37" s="1040">
        <v>1135</v>
      </c>
      <c r="W37" s="1040"/>
      <c r="X37" s="1040"/>
      <c r="Y37" s="1040"/>
      <c r="Z37" s="1040"/>
      <c r="AA37" s="1040">
        <v>11</v>
      </c>
      <c r="AB37" s="1040"/>
      <c r="AC37" s="1040"/>
      <c r="AD37" s="1040"/>
      <c r="AE37" s="1041"/>
      <c r="AF37" s="1015" t="s">
        <v>108</v>
      </c>
      <c r="AG37" s="1016"/>
      <c r="AH37" s="1016"/>
      <c r="AI37" s="1016"/>
      <c r="AJ37" s="1017"/>
      <c r="AK37" s="976">
        <v>558</v>
      </c>
      <c r="AL37" s="967"/>
      <c r="AM37" s="967"/>
      <c r="AN37" s="967"/>
      <c r="AO37" s="967"/>
      <c r="AP37" s="967">
        <v>6336</v>
      </c>
      <c r="AQ37" s="967"/>
      <c r="AR37" s="967"/>
      <c r="AS37" s="967"/>
      <c r="AT37" s="967"/>
      <c r="AU37" s="967">
        <v>5056</v>
      </c>
      <c r="AV37" s="967"/>
      <c r="AW37" s="967"/>
      <c r="AX37" s="967"/>
      <c r="AY37" s="967"/>
      <c r="AZ37" s="1038"/>
      <c r="BA37" s="1038"/>
      <c r="BB37" s="1038"/>
      <c r="BC37" s="1038"/>
      <c r="BD37" s="1038"/>
      <c r="BE37" s="1028" t="s">
        <v>381</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385</v>
      </c>
      <c r="C38" s="1034"/>
      <c r="D38" s="1034"/>
      <c r="E38" s="1034"/>
      <c r="F38" s="1034"/>
      <c r="G38" s="1034"/>
      <c r="H38" s="1034"/>
      <c r="I38" s="1034"/>
      <c r="J38" s="1034"/>
      <c r="K38" s="1034"/>
      <c r="L38" s="1034"/>
      <c r="M38" s="1034"/>
      <c r="N38" s="1034"/>
      <c r="O38" s="1034"/>
      <c r="P38" s="1035"/>
      <c r="Q38" s="1039">
        <v>66</v>
      </c>
      <c r="R38" s="1040"/>
      <c r="S38" s="1040"/>
      <c r="T38" s="1040"/>
      <c r="U38" s="1040"/>
      <c r="V38" s="1040">
        <v>66</v>
      </c>
      <c r="W38" s="1040"/>
      <c r="X38" s="1040"/>
      <c r="Y38" s="1040"/>
      <c r="Z38" s="1040"/>
      <c r="AA38" s="1040" t="s">
        <v>548</v>
      </c>
      <c r="AB38" s="1040"/>
      <c r="AC38" s="1040"/>
      <c r="AD38" s="1040"/>
      <c r="AE38" s="1041"/>
      <c r="AF38" s="1015" t="s">
        <v>108</v>
      </c>
      <c r="AG38" s="1016"/>
      <c r="AH38" s="1016"/>
      <c r="AI38" s="1016"/>
      <c r="AJ38" s="1017"/>
      <c r="AK38" s="976">
        <v>52</v>
      </c>
      <c r="AL38" s="967"/>
      <c r="AM38" s="967"/>
      <c r="AN38" s="967"/>
      <c r="AO38" s="967"/>
      <c r="AP38" s="967">
        <v>320</v>
      </c>
      <c r="AQ38" s="967"/>
      <c r="AR38" s="967"/>
      <c r="AS38" s="967"/>
      <c r="AT38" s="967"/>
      <c r="AU38" s="967">
        <v>320</v>
      </c>
      <c r="AV38" s="967"/>
      <c r="AW38" s="967"/>
      <c r="AX38" s="967"/>
      <c r="AY38" s="967"/>
      <c r="AZ38" s="1038"/>
      <c r="BA38" s="1038"/>
      <c r="BB38" s="1038"/>
      <c r="BC38" s="1038"/>
      <c r="BD38" s="1038"/>
      <c r="BE38" s="1028" t="s">
        <v>381</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386</v>
      </c>
      <c r="C39" s="1034"/>
      <c r="D39" s="1034"/>
      <c r="E39" s="1034"/>
      <c r="F39" s="1034"/>
      <c r="G39" s="1034"/>
      <c r="H39" s="1034"/>
      <c r="I39" s="1034"/>
      <c r="J39" s="1034"/>
      <c r="K39" s="1034"/>
      <c r="L39" s="1034"/>
      <c r="M39" s="1034"/>
      <c r="N39" s="1034"/>
      <c r="O39" s="1034"/>
      <c r="P39" s="1035"/>
      <c r="Q39" s="1039">
        <v>99</v>
      </c>
      <c r="R39" s="1040"/>
      <c r="S39" s="1040"/>
      <c r="T39" s="1040"/>
      <c r="U39" s="1040"/>
      <c r="V39" s="1040">
        <v>99</v>
      </c>
      <c r="W39" s="1040"/>
      <c r="X39" s="1040"/>
      <c r="Y39" s="1040"/>
      <c r="Z39" s="1040"/>
      <c r="AA39" s="1040" t="s">
        <v>548</v>
      </c>
      <c r="AB39" s="1040"/>
      <c r="AC39" s="1040"/>
      <c r="AD39" s="1040"/>
      <c r="AE39" s="1041"/>
      <c r="AF39" s="1015" t="s">
        <v>108</v>
      </c>
      <c r="AG39" s="1016"/>
      <c r="AH39" s="1016"/>
      <c r="AI39" s="1016"/>
      <c r="AJ39" s="1017"/>
      <c r="AK39" s="976">
        <v>71</v>
      </c>
      <c r="AL39" s="967"/>
      <c r="AM39" s="967"/>
      <c r="AN39" s="967"/>
      <c r="AO39" s="967"/>
      <c r="AP39" s="967">
        <v>537</v>
      </c>
      <c r="AQ39" s="967"/>
      <c r="AR39" s="967"/>
      <c r="AS39" s="967"/>
      <c r="AT39" s="967"/>
      <c r="AU39" s="967">
        <v>413</v>
      </c>
      <c r="AV39" s="967"/>
      <c r="AW39" s="967"/>
      <c r="AX39" s="967"/>
      <c r="AY39" s="967"/>
      <c r="AZ39" s="1038"/>
      <c r="BA39" s="1038"/>
      <c r="BB39" s="1038"/>
      <c r="BC39" s="1038"/>
      <c r="BD39" s="1038"/>
      <c r="BE39" s="1028" t="s">
        <v>381</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t="s">
        <v>387</v>
      </c>
      <c r="C40" s="1034"/>
      <c r="D40" s="1034"/>
      <c r="E40" s="1034"/>
      <c r="F40" s="1034"/>
      <c r="G40" s="1034"/>
      <c r="H40" s="1034"/>
      <c r="I40" s="1034"/>
      <c r="J40" s="1034"/>
      <c r="K40" s="1034"/>
      <c r="L40" s="1034"/>
      <c r="M40" s="1034"/>
      <c r="N40" s="1034"/>
      <c r="O40" s="1034"/>
      <c r="P40" s="1035"/>
      <c r="Q40" s="1039">
        <v>42</v>
      </c>
      <c r="R40" s="1040"/>
      <c r="S40" s="1040"/>
      <c r="T40" s="1040"/>
      <c r="U40" s="1040"/>
      <c r="V40" s="1040">
        <v>42</v>
      </c>
      <c r="W40" s="1040"/>
      <c r="X40" s="1040"/>
      <c r="Y40" s="1040"/>
      <c r="Z40" s="1040"/>
      <c r="AA40" s="1040" t="s">
        <v>548</v>
      </c>
      <c r="AB40" s="1040"/>
      <c r="AC40" s="1040"/>
      <c r="AD40" s="1040"/>
      <c r="AE40" s="1041"/>
      <c r="AF40" s="1015" t="s">
        <v>108</v>
      </c>
      <c r="AG40" s="1016"/>
      <c r="AH40" s="1016"/>
      <c r="AI40" s="1016"/>
      <c r="AJ40" s="1017"/>
      <c r="AK40" s="976">
        <v>19</v>
      </c>
      <c r="AL40" s="967"/>
      <c r="AM40" s="967"/>
      <c r="AN40" s="967"/>
      <c r="AO40" s="967"/>
      <c r="AP40" s="967">
        <v>76</v>
      </c>
      <c r="AQ40" s="967"/>
      <c r="AR40" s="967"/>
      <c r="AS40" s="967"/>
      <c r="AT40" s="967"/>
      <c r="AU40" s="967">
        <v>52</v>
      </c>
      <c r="AV40" s="967"/>
      <c r="AW40" s="967"/>
      <c r="AX40" s="967"/>
      <c r="AY40" s="967"/>
      <c r="AZ40" s="1038"/>
      <c r="BA40" s="1038"/>
      <c r="BB40" s="1038"/>
      <c r="BC40" s="1038"/>
      <c r="BD40" s="1038"/>
      <c r="BE40" s="1028" t="s">
        <v>381</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t="s">
        <v>388</v>
      </c>
      <c r="C41" s="1034"/>
      <c r="D41" s="1034"/>
      <c r="E41" s="1034"/>
      <c r="F41" s="1034"/>
      <c r="G41" s="1034"/>
      <c r="H41" s="1034"/>
      <c r="I41" s="1034"/>
      <c r="J41" s="1034"/>
      <c r="K41" s="1034"/>
      <c r="L41" s="1034"/>
      <c r="M41" s="1034"/>
      <c r="N41" s="1034"/>
      <c r="O41" s="1034"/>
      <c r="P41" s="1035"/>
      <c r="Q41" s="1039">
        <v>66</v>
      </c>
      <c r="R41" s="1040"/>
      <c r="S41" s="1040"/>
      <c r="T41" s="1040"/>
      <c r="U41" s="1040"/>
      <c r="V41" s="1040">
        <v>51</v>
      </c>
      <c r="W41" s="1040"/>
      <c r="X41" s="1040"/>
      <c r="Y41" s="1040"/>
      <c r="Z41" s="1040"/>
      <c r="AA41" s="1040">
        <v>15</v>
      </c>
      <c r="AB41" s="1040"/>
      <c r="AC41" s="1040"/>
      <c r="AD41" s="1040"/>
      <c r="AE41" s="1041"/>
      <c r="AF41" s="1015">
        <v>15</v>
      </c>
      <c r="AG41" s="1016"/>
      <c r="AH41" s="1016"/>
      <c r="AI41" s="1016"/>
      <c r="AJ41" s="1017"/>
      <c r="AK41" s="976">
        <v>46</v>
      </c>
      <c r="AL41" s="967"/>
      <c r="AM41" s="967"/>
      <c r="AN41" s="967"/>
      <c r="AO41" s="967"/>
      <c r="AP41" s="967" t="s">
        <v>548</v>
      </c>
      <c r="AQ41" s="967"/>
      <c r="AR41" s="967"/>
      <c r="AS41" s="967"/>
      <c r="AT41" s="967"/>
      <c r="AU41" s="967" t="s">
        <v>548</v>
      </c>
      <c r="AV41" s="967"/>
      <c r="AW41" s="967"/>
      <c r="AX41" s="967"/>
      <c r="AY41" s="967"/>
      <c r="AZ41" s="1038"/>
      <c r="BA41" s="1038"/>
      <c r="BB41" s="1038"/>
      <c r="BC41" s="1038"/>
      <c r="BD41" s="1038"/>
      <c r="BE41" s="1028" t="s">
        <v>381</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362</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1005</v>
      </c>
      <c r="AG63" s="955"/>
      <c r="AH63" s="955"/>
      <c r="AI63" s="955"/>
      <c r="AJ63" s="1026"/>
      <c r="AK63" s="1027"/>
      <c r="AL63" s="959"/>
      <c r="AM63" s="959"/>
      <c r="AN63" s="959"/>
      <c r="AO63" s="959"/>
      <c r="AP63" s="955">
        <v>12078</v>
      </c>
      <c r="AQ63" s="955"/>
      <c r="AR63" s="955"/>
      <c r="AS63" s="955"/>
      <c r="AT63" s="955"/>
      <c r="AU63" s="955">
        <v>6896</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393</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549</v>
      </c>
      <c r="C68" s="982"/>
      <c r="D68" s="982"/>
      <c r="E68" s="982"/>
      <c r="F68" s="982"/>
      <c r="G68" s="982"/>
      <c r="H68" s="982"/>
      <c r="I68" s="982"/>
      <c r="J68" s="982"/>
      <c r="K68" s="982"/>
      <c r="L68" s="982"/>
      <c r="M68" s="982"/>
      <c r="N68" s="982"/>
      <c r="O68" s="982"/>
      <c r="P68" s="983"/>
      <c r="Q68" s="984">
        <v>518</v>
      </c>
      <c r="R68" s="978"/>
      <c r="S68" s="978"/>
      <c r="T68" s="978"/>
      <c r="U68" s="978"/>
      <c r="V68" s="978">
        <v>470</v>
      </c>
      <c r="W68" s="978"/>
      <c r="X68" s="978"/>
      <c r="Y68" s="978"/>
      <c r="Z68" s="978"/>
      <c r="AA68" s="978">
        <v>48</v>
      </c>
      <c r="AB68" s="978"/>
      <c r="AC68" s="978"/>
      <c r="AD68" s="978"/>
      <c r="AE68" s="978"/>
      <c r="AF68" s="978">
        <v>48</v>
      </c>
      <c r="AG68" s="978"/>
      <c r="AH68" s="978"/>
      <c r="AI68" s="978"/>
      <c r="AJ68" s="978"/>
      <c r="AK68" s="978" t="s">
        <v>550</v>
      </c>
      <c r="AL68" s="978"/>
      <c r="AM68" s="978"/>
      <c r="AN68" s="978"/>
      <c r="AO68" s="978"/>
      <c r="AP68" s="978" t="s">
        <v>550</v>
      </c>
      <c r="AQ68" s="978"/>
      <c r="AR68" s="978"/>
      <c r="AS68" s="978"/>
      <c r="AT68" s="978"/>
      <c r="AU68" s="978" t="s">
        <v>550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551</v>
      </c>
      <c r="C69" s="971"/>
      <c r="D69" s="971"/>
      <c r="E69" s="971"/>
      <c r="F69" s="971"/>
      <c r="G69" s="971"/>
      <c r="H69" s="971"/>
      <c r="I69" s="971"/>
      <c r="J69" s="971"/>
      <c r="K69" s="971"/>
      <c r="L69" s="971"/>
      <c r="M69" s="971"/>
      <c r="N69" s="971"/>
      <c r="O69" s="971"/>
      <c r="P69" s="972"/>
      <c r="Q69" s="973">
        <v>93</v>
      </c>
      <c r="R69" s="967"/>
      <c r="S69" s="967"/>
      <c r="T69" s="967"/>
      <c r="U69" s="967"/>
      <c r="V69" s="967">
        <v>52</v>
      </c>
      <c r="W69" s="967"/>
      <c r="X69" s="967"/>
      <c r="Y69" s="967"/>
      <c r="Z69" s="967"/>
      <c r="AA69" s="967">
        <v>41</v>
      </c>
      <c r="AB69" s="967"/>
      <c r="AC69" s="967"/>
      <c r="AD69" s="967"/>
      <c r="AE69" s="967"/>
      <c r="AF69" s="967">
        <v>41</v>
      </c>
      <c r="AG69" s="967"/>
      <c r="AH69" s="967"/>
      <c r="AI69" s="967"/>
      <c r="AJ69" s="967"/>
      <c r="AK69" s="967" t="s">
        <v>550</v>
      </c>
      <c r="AL69" s="967"/>
      <c r="AM69" s="967"/>
      <c r="AN69" s="967"/>
      <c r="AO69" s="967"/>
      <c r="AP69" s="967" t="s">
        <v>550</v>
      </c>
      <c r="AQ69" s="967"/>
      <c r="AR69" s="967"/>
      <c r="AS69" s="967"/>
      <c r="AT69" s="967"/>
      <c r="AU69" s="967" t="s">
        <v>550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552</v>
      </c>
      <c r="C70" s="971"/>
      <c r="D70" s="971"/>
      <c r="E70" s="971"/>
      <c r="F70" s="971"/>
      <c r="G70" s="971"/>
      <c r="H70" s="971"/>
      <c r="I70" s="971"/>
      <c r="J70" s="971"/>
      <c r="K70" s="971"/>
      <c r="L70" s="971"/>
      <c r="M70" s="971"/>
      <c r="N70" s="971"/>
      <c r="O70" s="971"/>
      <c r="P70" s="972"/>
      <c r="Q70" s="973">
        <v>430</v>
      </c>
      <c r="R70" s="967"/>
      <c r="S70" s="967"/>
      <c r="T70" s="967"/>
      <c r="U70" s="967"/>
      <c r="V70" s="967">
        <v>372</v>
      </c>
      <c r="W70" s="967"/>
      <c r="X70" s="967"/>
      <c r="Y70" s="967"/>
      <c r="Z70" s="967"/>
      <c r="AA70" s="967">
        <v>58</v>
      </c>
      <c r="AB70" s="967"/>
      <c r="AC70" s="967"/>
      <c r="AD70" s="967"/>
      <c r="AE70" s="967"/>
      <c r="AF70" s="967">
        <v>58</v>
      </c>
      <c r="AG70" s="967"/>
      <c r="AH70" s="967"/>
      <c r="AI70" s="967"/>
      <c r="AJ70" s="967"/>
      <c r="AK70" s="967" t="s">
        <v>550</v>
      </c>
      <c r="AL70" s="967"/>
      <c r="AM70" s="967"/>
      <c r="AN70" s="967"/>
      <c r="AO70" s="967"/>
      <c r="AP70" s="967" t="s">
        <v>550</v>
      </c>
      <c r="AQ70" s="967"/>
      <c r="AR70" s="967"/>
      <c r="AS70" s="967"/>
      <c r="AT70" s="967"/>
      <c r="AU70" s="967" t="s">
        <v>550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553</v>
      </c>
      <c r="C71" s="971"/>
      <c r="D71" s="971"/>
      <c r="E71" s="971"/>
      <c r="F71" s="971"/>
      <c r="G71" s="971"/>
      <c r="H71" s="971"/>
      <c r="I71" s="971"/>
      <c r="J71" s="971"/>
      <c r="K71" s="971"/>
      <c r="L71" s="971"/>
      <c r="M71" s="971"/>
      <c r="N71" s="971"/>
      <c r="O71" s="971"/>
      <c r="P71" s="972"/>
      <c r="Q71" s="973">
        <v>618</v>
      </c>
      <c r="R71" s="967"/>
      <c r="S71" s="967"/>
      <c r="T71" s="967"/>
      <c r="U71" s="967"/>
      <c r="V71" s="967">
        <v>575</v>
      </c>
      <c r="W71" s="967"/>
      <c r="X71" s="967"/>
      <c r="Y71" s="967"/>
      <c r="Z71" s="967"/>
      <c r="AA71" s="967">
        <v>42</v>
      </c>
      <c r="AB71" s="967"/>
      <c r="AC71" s="967"/>
      <c r="AD71" s="967"/>
      <c r="AE71" s="967"/>
      <c r="AF71" s="967">
        <v>42</v>
      </c>
      <c r="AG71" s="967"/>
      <c r="AH71" s="967"/>
      <c r="AI71" s="967"/>
      <c r="AJ71" s="967"/>
      <c r="AK71" s="967" t="s">
        <v>550</v>
      </c>
      <c r="AL71" s="967"/>
      <c r="AM71" s="967"/>
      <c r="AN71" s="967"/>
      <c r="AO71" s="967"/>
      <c r="AP71" s="967" t="s">
        <v>550</v>
      </c>
      <c r="AQ71" s="967"/>
      <c r="AR71" s="967"/>
      <c r="AS71" s="967"/>
      <c r="AT71" s="967"/>
      <c r="AU71" s="967" t="s">
        <v>550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554</v>
      </c>
      <c r="C72" s="971"/>
      <c r="D72" s="971"/>
      <c r="E72" s="971"/>
      <c r="F72" s="971"/>
      <c r="G72" s="971"/>
      <c r="H72" s="971"/>
      <c r="I72" s="971"/>
      <c r="J72" s="971"/>
      <c r="K72" s="971"/>
      <c r="L72" s="971"/>
      <c r="M72" s="971"/>
      <c r="N72" s="971"/>
      <c r="O72" s="971"/>
      <c r="P72" s="972"/>
      <c r="Q72" s="973">
        <v>10186</v>
      </c>
      <c r="R72" s="967"/>
      <c r="S72" s="967"/>
      <c r="T72" s="967"/>
      <c r="U72" s="967"/>
      <c r="V72" s="967">
        <v>9252</v>
      </c>
      <c r="W72" s="967"/>
      <c r="X72" s="967"/>
      <c r="Y72" s="967"/>
      <c r="Z72" s="967"/>
      <c r="AA72" s="967">
        <v>934</v>
      </c>
      <c r="AB72" s="967"/>
      <c r="AC72" s="967"/>
      <c r="AD72" s="967"/>
      <c r="AE72" s="967"/>
      <c r="AF72" s="967">
        <v>934</v>
      </c>
      <c r="AG72" s="967"/>
      <c r="AH72" s="967"/>
      <c r="AI72" s="967"/>
      <c r="AJ72" s="967"/>
      <c r="AK72" s="967">
        <v>3700</v>
      </c>
      <c r="AL72" s="967"/>
      <c r="AM72" s="967"/>
      <c r="AN72" s="967"/>
      <c r="AO72" s="967"/>
      <c r="AP72" s="967" t="s">
        <v>550</v>
      </c>
      <c r="AQ72" s="967"/>
      <c r="AR72" s="967"/>
      <c r="AS72" s="967"/>
      <c r="AT72" s="967"/>
      <c r="AU72" s="967" t="s">
        <v>550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555</v>
      </c>
      <c r="C73" s="971"/>
      <c r="D73" s="971"/>
      <c r="E73" s="971"/>
      <c r="F73" s="971"/>
      <c r="G73" s="971"/>
      <c r="H73" s="971"/>
      <c r="I73" s="971"/>
      <c r="J73" s="971"/>
      <c r="K73" s="971"/>
      <c r="L73" s="971"/>
      <c r="M73" s="971"/>
      <c r="N73" s="971"/>
      <c r="O73" s="971"/>
      <c r="P73" s="972"/>
      <c r="Q73" s="973">
        <v>570</v>
      </c>
      <c r="R73" s="967"/>
      <c r="S73" s="967"/>
      <c r="T73" s="967"/>
      <c r="U73" s="967"/>
      <c r="V73" s="967">
        <v>566</v>
      </c>
      <c r="W73" s="967"/>
      <c r="X73" s="967"/>
      <c r="Y73" s="967"/>
      <c r="Z73" s="967"/>
      <c r="AA73" s="967">
        <v>4</v>
      </c>
      <c r="AB73" s="967"/>
      <c r="AC73" s="967"/>
      <c r="AD73" s="967"/>
      <c r="AE73" s="967"/>
      <c r="AF73" s="967">
        <v>4</v>
      </c>
      <c r="AG73" s="967"/>
      <c r="AH73" s="967"/>
      <c r="AI73" s="967"/>
      <c r="AJ73" s="967"/>
      <c r="AK73" s="967" t="s">
        <v>550</v>
      </c>
      <c r="AL73" s="967"/>
      <c r="AM73" s="967"/>
      <c r="AN73" s="967"/>
      <c r="AO73" s="967"/>
      <c r="AP73" s="967" t="s">
        <v>550</v>
      </c>
      <c r="AQ73" s="967"/>
      <c r="AR73" s="967"/>
      <c r="AS73" s="967"/>
      <c r="AT73" s="967"/>
      <c r="AU73" s="967" t="s">
        <v>550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556</v>
      </c>
      <c r="C74" s="971"/>
      <c r="D74" s="971"/>
      <c r="E74" s="971"/>
      <c r="F74" s="971"/>
      <c r="G74" s="971"/>
      <c r="H74" s="971"/>
      <c r="I74" s="971"/>
      <c r="J74" s="971"/>
      <c r="K74" s="971"/>
      <c r="L74" s="971"/>
      <c r="M74" s="971"/>
      <c r="N74" s="971"/>
      <c r="O74" s="971"/>
      <c r="P74" s="972"/>
      <c r="Q74" s="973">
        <v>58</v>
      </c>
      <c r="R74" s="967"/>
      <c r="S74" s="967"/>
      <c r="T74" s="967"/>
      <c r="U74" s="967"/>
      <c r="V74" s="967">
        <v>47</v>
      </c>
      <c r="W74" s="967"/>
      <c r="X74" s="967"/>
      <c r="Y74" s="967"/>
      <c r="Z74" s="967"/>
      <c r="AA74" s="967">
        <v>11</v>
      </c>
      <c r="AB74" s="967"/>
      <c r="AC74" s="967"/>
      <c r="AD74" s="967"/>
      <c r="AE74" s="967"/>
      <c r="AF74" s="967">
        <v>11</v>
      </c>
      <c r="AG74" s="967"/>
      <c r="AH74" s="967"/>
      <c r="AI74" s="967"/>
      <c r="AJ74" s="967"/>
      <c r="AK74" s="967" t="s">
        <v>550</v>
      </c>
      <c r="AL74" s="967"/>
      <c r="AM74" s="967"/>
      <c r="AN74" s="967"/>
      <c r="AO74" s="967"/>
      <c r="AP74" s="967" t="s">
        <v>550</v>
      </c>
      <c r="AQ74" s="967"/>
      <c r="AR74" s="967"/>
      <c r="AS74" s="967"/>
      <c r="AT74" s="967"/>
      <c r="AU74" s="967" t="s">
        <v>550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557</v>
      </c>
      <c r="C75" s="971"/>
      <c r="D75" s="971"/>
      <c r="E75" s="971"/>
      <c r="F75" s="971"/>
      <c r="G75" s="971"/>
      <c r="H75" s="971"/>
      <c r="I75" s="971"/>
      <c r="J75" s="971"/>
      <c r="K75" s="971"/>
      <c r="L75" s="971"/>
      <c r="M75" s="971"/>
      <c r="N75" s="971"/>
      <c r="O75" s="971"/>
      <c r="P75" s="972"/>
      <c r="Q75" s="974">
        <v>23</v>
      </c>
      <c r="R75" s="975"/>
      <c r="S75" s="975"/>
      <c r="T75" s="975"/>
      <c r="U75" s="976"/>
      <c r="V75" s="977">
        <v>20</v>
      </c>
      <c r="W75" s="975"/>
      <c r="X75" s="975"/>
      <c r="Y75" s="975"/>
      <c r="Z75" s="976"/>
      <c r="AA75" s="977">
        <v>3</v>
      </c>
      <c r="AB75" s="975"/>
      <c r="AC75" s="975"/>
      <c r="AD75" s="975"/>
      <c r="AE75" s="976"/>
      <c r="AF75" s="977">
        <v>3</v>
      </c>
      <c r="AG75" s="975"/>
      <c r="AH75" s="975"/>
      <c r="AI75" s="975"/>
      <c r="AJ75" s="976"/>
      <c r="AK75" s="977" t="s">
        <v>550</v>
      </c>
      <c r="AL75" s="975"/>
      <c r="AM75" s="975"/>
      <c r="AN75" s="975"/>
      <c r="AO75" s="976"/>
      <c r="AP75" s="977" t="s">
        <v>550</v>
      </c>
      <c r="AQ75" s="975"/>
      <c r="AR75" s="975"/>
      <c r="AS75" s="975"/>
      <c r="AT75" s="976"/>
      <c r="AU75" s="977" t="s">
        <v>550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558</v>
      </c>
      <c r="C76" s="971"/>
      <c r="D76" s="971"/>
      <c r="E76" s="971"/>
      <c r="F76" s="971"/>
      <c r="G76" s="971"/>
      <c r="H76" s="971"/>
      <c r="I76" s="971"/>
      <c r="J76" s="971"/>
      <c r="K76" s="971"/>
      <c r="L76" s="971"/>
      <c r="M76" s="971"/>
      <c r="N76" s="971"/>
      <c r="O76" s="971"/>
      <c r="P76" s="972"/>
      <c r="Q76" s="974">
        <v>1</v>
      </c>
      <c r="R76" s="975"/>
      <c r="S76" s="975"/>
      <c r="T76" s="975"/>
      <c r="U76" s="976"/>
      <c r="V76" s="977">
        <v>0</v>
      </c>
      <c r="W76" s="975"/>
      <c r="X76" s="975"/>
      <c r="Y76" s="975"/>
      <c r="Z76" s="976"/>
      <c r="AA76" s="977">
        <v>0</v>
      </c>
      <c r="AB76" s="975"/>
      <c r="AC76" s="975"/>
      <c r="AD76" s="975"/>
      <c r="AE76" s="976"/>
      <c r="AF76" s="977">
        <v>0</v>
      </c>
      <c r="AG76" s="975"/>
      <c r="AH76" s="975"/>
      <c r="AI76" s="975"/>
      <c r="AJ76" s="976"/>
      <c r="AK76" s="977" t="s">
        <v>550</v>
      </c>
      <c r="AL76" s="975"/>
      <c r="AM76" s="975"/>
      <c r="AN76" s="975"/>
      <c r="AO76" s="976"/>
      <c r="AP76" s="977" t="s">
        <v>550</v>
      </c>
      <c r="AQ76" s="975"/>
      <c r="AR76" s="975"/>
      <c r="AS76" s="975"/>
      <c r="AT76" s="976"/>
      <c r="AU76" s="977" t="s">
        <v>550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559</v>
      </c>
      <c r="C77" s="971"/>
      <c r="D77" s="971"/>
      <c r="E77" s="971"/>
      <c r="F77" s="971"/>
      <c r="G77" s="971"/>
      <c r="H77" s="971"/>
      <c r="I77" s="971"/>
      <c r="J77" s="971"/>
      <c r="K77" s="971"/>
      <c r="L77" s="971"/>
      <c r="M77" s="971"/>
      <c r="N77" s="971"/>
      <c r="O77" s="971"/>
      <c r="P77" s="972"/>
      <c r="Q77" s="974">
        <v>50</v>
      </c>
      <c r="R77" s="975"/>
      <c r="S77" s="975"/>
      <c r="T77" s="975"/>
      <c r="U77" s="976"/>
      <c r="V77" s="977">
        <v>50</v>
      </c>
      <c r="W77" s="975"/>
      <c r="X77" s="975"/>
      <c r="Y77" s="975"/>
      <c r="Z77" s="976"/>
      <c r="AA77" s="977" t="s">
        <v>550</v>
      </c>
      <c r="AB77" s="975"/>
      <c r="AC77" s="975"/>
      <c r="AD77" s="975"/>
      <c r="AE77" s="976"/>
      <c r="AF77" s="977" t="s">
        <v>550</v>
      </c>
      <c r="AG77" s="975"/>
      <c r="AH77" s="975"/>
      <c r="AI77" s="975"/>
      <c r="AJ77" s="976"/>
      <c r="AK77" s="977" t="s">
        <v>550</v>
      </c>
      <c r="AL77" s="975"/>
      <c r="AM77" s="975"/>
      <c r="AN77" s="975"/>
      <c r="AO77" s="976"/>
      <c r="AP77" s="977" t="s">
        <v>550</v>
      </c>
      <c r="AQ77" s="975"/>
      <c r="AR77" s="975"/>
      <c r="AS77" s="975"/>
      <c r="AT77" s="976"/>
      <c r="AU77" s="977" t="s">
        <v>550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560</v>
      </c>
      <c r="C78" s="971"/>
      <c r="D78" s="971"/>
      <c r="E78" s="971"/>
      <c r="F78" s="971"/>
      <c r="G78" s="971"/>
      <c r="H78" s="971"/>
      <c r="I78" s="971"/>
      <c r="J78" s="971"/>
      <c r="K78" s="971"/>
      <c r="L78" s="971"/>
      <c r="M78" s="971"/>
      <c r="N78" s="971"/>
      <c r="O78" s="971"/>
      <c r="P78" s="972"/>
      <c r="Q78" s="973">
        <v>456</v>
      </c>
      <c r="R78" s="967"/>
      <c r="S78" s="967"/>
      <c r="T78" s="967"/>
      <c r="U78" s="967"/>
      <c r="V78" s="967">
        <v>439</v>
      </c>
      <c r="W78" s="967"/>
      <c r="X78" s="967"/>
      <c r="Y78" s="967"/>
      <c r="Z78" s="967"/>
      <c r="AA78" s="967">
        <v>17</v>
      </c>
      <c r="AB78" s="967"/>
      <c r="AC78" s="967"/>
      <c r="AD78" s="967"/>
      <c r="AE78" s="967"/>
      <c r="AF78" s="967">
        <v>17</v>
      </c>
      <c r="AG78" s="967"/>
      <c r="AH78" s="967"/>
      <c r="AI78" s="967"/>
      <c r="AJ78" s="967"/>
      <c r="AK78" s="967" t="s">
        <v>550</v>
      </c>
      <c r="AL78" s="967"/>
      <c r="AM78" s="967"/>
      <c r="AN78" s="967"/>
      <c r="AO78" s="967"/>
      <c r="AP78" s="967">
        <v>265</v>
      </c>
      <c r="AQ78" s="967"/>
      <c r="AR78" s="967"/>
      <c r="AS78" s="967"/>
      <c r="AT78" s="967"/>
      <c r="AU78" s="967">
        <v>24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561</v>
      </c>
      <c r="C79" s="971"/>
      <c r="D79" s="971"/>
      <c r="E79" s="971"/>
      <c r="F79" s="971"/>
      <c r="G79" s="971"/>
      <c r="H79" s="971"/>
      <c r="I79" s="971"/>
      <c r="J79" s="971"/>
      <c r="K79" s="971"/>
      <c r="L79" s="971"/>
      <c r="M79" s="971"/>
      <c r="N79" s="971"/>
      <c r="O79" s="971"/>
      <c r="P79" s="972"/>
      <c r="Q79" s="973">
        <v>254</v>
      </c>
      <c r="R79" s="967"/>
      <c r="S79" s="967"/>
      <c r="T79" s="967"/>
      <c r="U79" s="967"/>
      <c r="V79" s="967">
        <v>245</v>
      </c>
      <c r="W79" s="967"/>
      <c r="X79" s="967"/>
      <c r="Y79" s="967"/>
      <c r="Z79" s="967"/>
      <c r="AA79" s="967">
        <v>9</v>
      </c>
      <c r="AB79" s="967"/>
      <c r="AC79" s="967"/>
      <c r="AD79" s="967"/>
      <c r="AE79" s="967"/>
      <c r="AF79" s="967">
        <v>9</v>
      </c>
      <c r="AG79" s="967"/>
      <c r="AH79" s="967"/>
      <c r="AI79" s="967"/>
      <c r="AJ79" s="967"/>
      <c r="AK79" s="967" t="s">
        <v>550</v>
      </c>
      <c r="AL79" s="967"/>
      <c r="AM79" s="967"/>
      <c r="AN79" s="967"/>
      <c r="AO79" s="967"/>
      <c r="AP79" s="967">
        <v>347</v>
      </c>
      <c r="AQ79" s="967"/>
      <c r="AR79" s="967"/>
      <c r="AS79" s="967"/>
      <c r="AT79" s="967"/>
      <c r="AU79" s="967">
        <v>50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562</v>
      </c>
      <c r="C80" s="971"/>
      <c r="D80" s="971"/>
      <c r="E80" s="971"/>
      <c r="F80" s="971"/>
      <c r="G80" s="971"/>
      <c r="H80" s="971"/>
      <c r="I80" s="971"/>
      <c r="J80" s="971"/>
      <c r="K80" s="971"/>
      <c r="L80" s="971"/>
      <c r="M80" s="971"/>
      <c r="N80" s="971"/>
      <c r="O80" s="971"/>
      <c r="P80" s="972"/>
      <c r="Q80" s="973">
        <v>280</v>
      </c>
      <c r="R80" s="967"/>
      <c r="S80" s="967"/>
      <c r="T80" s="967"/>
      <c r="U80" s="967"/>
      <c r="V80" s="967">
        <v>235</v>
      </c>
      <c r="W80" s="967"/>
      <c r="X80" s="967"/>
      <c r="Y80" s="967"/>
      <c r="Z80" s="967"/>
      <c r="AA80" s="967">
        <v>44</v>
      </c>
      <c r="AB80" s="967"/>
      <c r="AC80" s="967"/>
      <c r="AD80" s="967"/>
      <c r="AE80" s="967"/>
      <c r="AF80" s="967">
        <v>44</v>
      </c>
      <c r="AG80" s="967"/>
      <c r="AH80" s="967"/>
      <c r="AI80" s="967"/>
      <c r="AJ80" s="967"/>
      <c r="AK80" s="967" t="s">
        <v>550</v>
      </c>
      <c r="AL80" s="967"/>
      <c r="AM80" s="967"/>
      <c r="AN80" s="967"/>
      <c r="AO80" s="967"/>
      <c r="AP80" s="967" t="s">
        <v>550</v>
      </c>
      <c r="AQ80" s="967"/>
      <c r="AR80" s="967"/>
      <c r="AS80" s="967"/>
      <c r="AT80" s="967"/>
      <c r="AU80" s="967" t="s">
        <v>550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563</v>
      </c>
      <c r="C81" s="971"/>
      <c r="D81" s="971"/>
      <c r="E81" s="971"/>
      <c r="F81" s="971"/>
      <c r="G81" s="971"/>
      <c r="H81" s="971"/>
      <c r="I81" s="971"/>
      <c r="J81" s="971"/>
      <c r="K81" s="971"/>
      <c r="L81" s="971"/>
      <c r="M81" s="971"/>
      <c r="N81" s="971"/>
      <c r="O81" s="971"/>
      <c r="P81" s="972"/>
      <c r="Q81" s="973">
        <v>456</v>
      </c>
      <c r="R81" s="967"/>
      <c r="S81" s="967"/>
      <c r="T81" s="967"/>
      <c r="U81" s="967"/>
      <c r="V81" s="967">
        <v>301</v>
      </c>
      <c r="W81" s="967"/>
      <c r="X81" s="967"/>
      <c r="Y81" s="967"/>
      <c r="Z81" s="967"/>
      <c r="AA81" s="967">
        <v>155</v>
      </c>
      <c r="AB81" s="967"/>
      <c r="AC81" s="967"/>
      <c r="AD81" s="967"/>
      <c r="AE81" s="967"/>
      <c r="AF81" s="967">
        <v>52</v>
      </c>
      <c r="AG81" s="967"/>
      <c r="AH81" s="967"/>
      <c r="AI81" s="967"/>
      <c r="AJ81" s="967"/>
      <c r="AK81" s="967" t="s">
        <v>550</v>
      </c>
      <c r="AL81" s="967"/>
      <c r="AM81" s="967"/>
      <c r="AN81" s="967"/>
      <c r="AO81" s="967"/>
      <c r="AP81" s="967" t="s">
        <v>550</v>
      </c>
      <c r="AQ81" s="967"/>
      <c r="AR81" s="967"/>
      <c r="AS81" s="967"/>
      <c r="AT81" s="967"/>
      <c r="AU81" s="967" t="s">
        <v>550</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564</v>
      </c>
      <c r="C82" s="971"/>
      <c r="D82" s="971"/>
      <c r="E82" s="971"/>
      <c r="F82" s="971"/>
      <c r="G82" s="971"/>
      <c r="H82" s="971"/>
      <c r="I82" s="971"/>
      <c r="J82" s="971"/>
      <c r="K82" s="971"/>
      <c r="L82" s="971"/>
      <c r="M82" s="971"/>
      <c r="N82" s="971"/>
      <c r="O82" s="971"/>
      <c r="P82" s="972"/>
      <c r="Q82" s="973">
        <v>1644</v>
      </c>
      <c r="R82" s="967"/>
      <c r="S82" s="967"/>
      <c r="T82" s="967"/>
      <c r="U82" s="967"/>
      <c r="V82" s="967">
        <v>1613</v>
      </c>
      <c r="W82" s="967"/>
      <c r="X82" s="967"/>
      <c r="Y82" s="967"/>
      <c r="Z82" s="967"/>
      <c r="AA82" s="967">
        <v>31</v>
      </c>
      <c r="AB82" s="967"/>
      <c r="AC82" s="967"/>
      <c r="AD82" s="967"/>
      <c r="AE82" s="967"/>
      <c r="AF82" s="967">
        <v>31</v>
      </c>
      <c r="AG82" s="967"/>
      <c r="AH82" s="967"/>
      <c r="AI82" s="967"/>
      <c r="AJ82" s="967"/>
      <c r="AK82" s="967">
        <v>15</v>
      </c>
      <c r="AL82" s="967"/>
      <c r="AM82" s="967"/>
      <c r="AN82" s="967"/>
      <c r="AO82" s="967"/>
      <c r="AP82" s="967">
        <v>1059</v>
      </c>
      <c r="AQ82" s="967"/>
      <c r="AR82" s="967"/>
      <c r="AS82" s="967"/>
      <c r="AT82" s="967"/>
      <c r="AU82" s="967">
        <v>725</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565</v>
      </c>
      <c r="C83" s="971"/>
      <c r="D83" s="971"/>
      <c r="E83" s="971"/>
      <c r="F83" s="971"/>
      <c r="G83" s="971"/>
      <c r="H83" s="971"/>
      <c r="I83" s="971"/>
      <c r="J83" s="971"/>
      <c r="K83" s="971"/>
      <c r="L83" s="971"/>
      <c r="M83" s="971"/>
      <c r="N83" s="971"/>
      <c r="O83" s="971"/>
      <c r="P83" s="972"/>
      <c r="Q83" s="973">
        <v>187</v>
      </c>
      <c r="R83" s="967"/>
      <c r="S83" s="967"/>
      <c r="T83" s="967"/>
      <c r="U83" s="967"/>
      <c r="V83" s="967">
        <v>98</v>
      </c>
      <c r="W83" s="967"/>
      <c r="X83" s="967"/>
      <c r="Y83" s="967"/>
      <c r="Z83" s="967"/>
      <c r="AA83" s="967">
        <v>90</v>
      </c>
      <c r="AB83" s="967"/>
      <c r="AC83" s="967"/>
      <c r="AD83" s="967"/>
      <c r="AE83" s="967"/>
      <c r="AF83" s="967">
        <v>90</v>
      </c>
      <c r="AG83" s="967"/>
      <c r="AH83" s="967"/>
      <c r="AI83" s="967"/>
      <c r="AJ83" s="967"/>
      <c r="AK83" s="967" t="s">
        <v>550</v>
      </c>
      <c r="AL83" s="967"/>
      <c r="AM83" s="967"/>
      <c r="AN83" s="967"/>
      <c r="AO83" s="967"/>
      <c r="AP83" s="967" t="s">
        <v>550</v>
      </c>
      <c r="AQ83" s="967"/>
      <c r="AR83" s="967"/>
      <c r="AS83" s="967"/>
      <c r="AT83" s="967"/>
      <c r="AU83" s="967" t="s">
        <v>550</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t="s">
        <v>566</v>
      </c>
      <c r="C84" s="971"/>
      <c r="D84" s="971"/>
      <c r="E84" s="971"/>
      <c r="F84" s="971"/>
      <c r="G84" s="971"/>
      <c r="H84" s="971"/>
      <c r="I84" s="971"/>
      <c r="J84" s="971"/>
      <c r="K84" s="971"/>
      <c r="L84" s="971"/>
      <c r="M84" s="971"/>
      <c r="N84" s="971"/>
      <c r="O84" s="971"/>
      <c r="P84" s="972"/>
      <c r="Q84" s="973">
        <v>187</v>
      </c>
      <c r="R84" s="967"/>
      <c r="S84" s="967"/>
      <c r="T84" s="967"/>
      <c r="U84" s="967"/>
      <c r="V84" s="967">
        <v>181</v>
      </c>
      <c r="W84" s="967"/>
      <c r="X84" s="967"/>
      <c r="Y84" s="967"/>
      <c r="Z84" s="967"/>
      <c r="AA84" s="967">
        <v>7</v>
      </c>
      <c r="AB84" s="967"/>
      <c r="AC84" s="967"/>
      <c r="AD84" s="967"/>
      <c r="AE84" s="967"/>
      <c r="AF84" s="967">
        <v>7</v>
      </c>
      <c r="AG84" s="967"/>
      <c r="AH84" s="967"/>
      <c r="AI84" s="967"/>
      <c r="AJ84" s="967"/>
      <c r="AK84" s="967" t="s">
        <v>550</v>
      </c>
      <c r="AL84" s="967"/>
      <c r="AM84" s="967"/>
      <c r="AN84" s="967"/>
      <c r="AO84" s="967"/>
      <c r="AP84" s="967" t="s">
        <v>550</v>
      </c>
      <c r="AQ84" s="967"/>
      <c r="AR84" s="967"/>
      <c r="AS84" s="967"/>
      <c r="AT84" s="967"/>
      <c r="AU84" s="967" t="s">
        <v>550</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t="s">
        <v>567</v>
      </c>
      <c r="C85" s="971"/>
      <c r="D85" s="971"/>
      <c r="E85" s="971"/>
      <c r="F85" s="971"/>
      <c r="G85" s="971"/>
      <c r="H85" s="971"/>
      <c r="I85" s="971"/>
      <c r="J85" s="971"/>
      <c r="K85" s="971"/>
      <c r="L85" s="971"/>
      <c r="M85" s="971"/>
      <c r="N85" s="971"/>
      <c r="O85" s="971"/>
      <c r="P85" s="972"/>
      <c r="Q85" s="973">
        <v>208312</v>
      </c>
      <c r="R85" s="967"/>
      <c r="S85" s="967"/>
      <c r="T85" s="967"/>
      <c r="U85" s="967"/>
      <c r="V85" s="967">
        <v>200160</v>
      </c>
      <c r="W85" s="967"/>
      <c r="X85" s="967"/>
      <c r="Y85" s="967"/>
      <c r="Z85" s="967"/>
      <c r="AA85" s="967">
        <v>8152</v>
      </c>
      <c r="AB85" s="967"/>
      <c r="AC85" s="967"/>
      <c r="AD85" s="967"/>
      <c r="AE85" s="967"/>
      <c r="AF85" s="967">
        <v>8152</v>
      </c>
      <c r="AG85" s="967"/>
      <c r="AH85" s="967"/>
      <c r="AI85" s="967"/>
      <c r="AJ85" s="967"/>
      <c r="AK85" s="967">
        <v>212</v>
      </c>
      <c r="AL85" s="967"/>
      <c r="AM85" s="967"/>
      <c r="AN85" s="967"/>
      <c r="AO85" s="967"/>
      <c r="AP85" s="967" t="s">
        <v>550</v>
      </c>
      <c r="AQ85" s="967"/>
      <c r="AR85" s="967"/>
      <c r="AS85" s="967"/>
      <c r="AT85" s="967"/>
      <c r="AU85" s="967" t="s">
        <v>550</v>
      </c>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362</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9543</v>
      </c>
      <c r="AG88" s="955"/>
      <c r="AH88" s="955"/>
      <c r="AI88" s="955"/>
      <c r="AJ88" s="955"/>
      <c r="AK88" s="959"/>
      <c r="AL88" s="959"/>
      <c r="AM88" s="959"/>
      <c r="AN88" s="959"/>
      <c r="AO88" s="959"/>
      <c r="AP88" s="955">
        <v>1671</v>
      </c>
      <c r="AQ88" s="955"/>
      <c r="AR88" s="955"/>
      <c r="AS88" s="955"/>
      <c r="AT88" s="955"/>
      <c r="AU88" s="955">
        <v>799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156</v>
      </c>
      <c r="CS102" s="947"/>
      <c r="CT102" s="947"/>
      <c r="CU102" s="947"/>
      <c r="CV102" s="948"/>
      <c r="CW102" s="946" t="s">
        <v>550</v>
      </c>
      <c r="CX102" s="947"/>
      <c r="CY102" s="947"/>
      <c r="CZ102" s="947"/>
      <c r="DA102" s="948"/>
      <c r="DB102" s="946" t="s">
        <v>550</v>
      </c>
      <c r="DC102" s="947"/>
      <c r="DD102" s="947"/>
      <c r="DE102" s="947"/>
      <c r="DF102" s="948"/>
      <c r="DG102" s="946" t="s">
        <v>550</v>
      </c>
      <c r="DH102" s="947"/>
      <c r="DI102" s="947"/>
      <c r="DJ102" s="947"/>
      <c r="DK102" s="948"/>
      <c r="DL102" s="946" t="s">
        <v>550</v>
      </c>
      <c r="DM102" s="947"/>
      <c r="DN102" s="947"/>
      <c r="DO102" s="947"/>
      <c r="DP102" s="948"/>
      <c r="DQ102" s="946" t="s">
        <v>550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283</v>
      </c>
      <c r="AG109" s="888"/>
      <c r="AH109" s="888"/>
      <c r="AI109" s="888"/>
      <c r="AJ109" s="889"/>
      <c r="AK109" s="890" t="s">
        <v>282</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283</v>
      </c>
      <c r="BW109" s="888"/>
      <c r="BX109" s="888"/>
      <c r="BY109" s="888"/>
      <c r="BZ109" s="889"/>
      <c r="CA109" s="890" t="s">
        <v>282</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283</v>
      </c>
      <c r="DM109" s="888"/>
      <c r="DN109" s="888"/>
      <c r="DO109" s="888"/>
      <c r="DP109" s="889"/>
      <c r="DQ109" s="890" t="s">
        <v>282</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1886458</v>
      </c>
      <c r="AB110" s="873"/>
      <c r="AC110" s="873"/>
      <c r="AD110" s="873"/>
      <c r="AE110" s="874"/>
      <c r="AF110" s="875">
        <v>1831187</v>
      </c>
      <c r="AG110" s="873"/>
      <c r="AH110" s="873"/>
      <c r="AI110" s="873"/>
      <c r="AJ110" s="874"/>
      <c r="AK110" s="875">
        <v>1772003</v>
      </c>
      <c r="AL110" s="873"/>
      <c r="AM110" s="873"/>
      <c r="AN110" s="873"/>
      <c r="AO110" s="874"/>
      <c r="AP110" s="876">
        <v>19.100000000000001</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18530809</v>
      </c>
      <c r="BR110" s="800"/>
      <c r="BS110" s="800"/>
      <c r="BT110" s="800"/>
      <c r="BU110" s="800"/>
      <c r="BV110" s="800">
        <v>18895999</v>
      </c>
      <c r="BW110" s="800"/>
      <c r="BX110" s="800"/>
      <c r="BY110" s="800"/>
      <c r="BZ110" s="800"/>
      <c r="CA110" s="800">
        <v>20670749</v>
      </c>
      <c r="CB110" s="800"/>
      <c r="CC110" s="800"/>
      <c r="CD110" s="800"/>
      <c r="CE110" s="800"/>
      <c r="CF110" s="861">
        <v>222.6</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410</v>
      </c>
      <c r="DH110" s="800"/>
      <c r="DI110" s="800"/>
      <c r="DJ110" s="800"/>
      <c r="DK110" s="800"/>
      <c r="DL110" s="800" t="s">
        <v>410</v>
      </c>
      <c r="DM110" s="800"/>
      <c r="DN110" s="800"/>
      <c r="DO110" s="800"/>
      <c r="DP110" s="800"/>
      <c r="DQ110" s="800" t="s">
        <v>410</v>
      </c>
      <c r="DR110" s="800"/>
      <c r="DS110" s="800"/>
      <c r="DT110" s="800"/>
      <c r="DU110" s="800"/>
      <c r="DV110" s="801" t="s">
        <v>410</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410</v>
      </c>
      <c r="AB111" s="909"/>
      <c r="AC111" s="909"/>
      <c r="AD111" s="909"/>
      <c r="AE111" s="910"/>
      <c r="AF111" s="911" t="s">
        <v>410</v>
      </c>
      <c r="AG111" s="909"/>
      <c r="AH111" s="909"/>
      <c r="AI111" s="909"/>
      <c r="AJ111" s="910"/>
      <c r="AK111" s="911" t="s">
        <v>410</v>
      </c>
      <c r="AL111" s="909"/>
      <c r="AM111" s="909"/>
      <c r="AN111" s="909"/>
      <c r="AO111" s="910"/>
      <c r="AP111" s="912" t="s">
        <v>410</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46185</v>
      </c>
      <c r="BR111" s="771"/>
      <c r="BS111" s="771"/>
      <c r="BT111" s="771"/>
      <c r="BU111" s="771"/>
      <c r="BV111" s="771">
        <v>30662</v>
      </c>
      <c r="BW111" s="771"/>
      <c r="BX111" s="771"/>
      <c r="BY111" s="771"/>
      <c r="BZ111" s="771"/>
      <c r="CA111" s="771">
        <v>15269</v>
      </c>
      <c r="CB111" s="771"/>
      <c r="CC111" s="771"/>
      <c r="CD111" s="771"/>
      <c r="CE111" s="771"/>
      <c r="CF111" s="848">
        <v>0.2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414</v>
      </c>
      <c r="DH111" s="771"/>
      <c r="DI111" s="771"/>
      <c r="DJ111" s="771"/>
      <c r="DK111" s="771"/>
      <c r="DL111" s="771" t="s">
        <v>414</v>
      </c>
      <c r="DM111" s="771"/>
      <c r="DN111" s="771"/>
      <c r="DO111" s="771"/>
      <c r="DP111" s="771"/>
      <c r="DQ111" s="771" t="s">
        <v>414</v>
      </c>
      <c r="DR111" s="771"/>
      <c r="DS111" s="771"/>
      <c r="DT111" s="771"/>
      <c r="DU111" s="771"/>
      <c r="DV111" s="823" t="s">
        <v>414</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414</v>
      </c>
      <c r="AB112" s="784"/>
      <c r="AC112" s="784"/>
      <c r="AD112" s="784"/>
      <c r="AE112" s="785"/>
      <c r="AF112" s="786" t="s">
        <v>414</v>
      </c>
      <c r="AG112" s="784"/>
      <c r="AH112" s="784"/>
      <c r="AI112" s="784"/>
      <c r="AJ112" s="785"/>
      <c r="AK112" s="786" t="s">
        <v>414</v>
      </c>
      <c r="AL112" s="784"/>
      <c r="AM112" s="784"/>
      <c r="AN112" s="784"/>
      <c r="AO112" s="785"/>
      <c r="AP112" s="754" t="s">
        <v>414</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7008386</v>
      </c>
      <c r="BR112" s="771"/>
      <c r="BS112" s="771"/>
      <c r="BT112" s="771"/>
      <c r="BU112" s="771"/>
      <c r="BV112" s="771">
        <v>7037009</v>
      </c>
      <c r="BW112" s="771"/>
      <c r="BX112" s="771"/>
      <c r="BY112" s="771"/>
      <c r="BZ112" s="771"/>
      <c r="CA112" s="771">
        <v>6897133</v>
      </c>
      <c r="CB112" s="771"/>
      <c r="CC112" s="771"/>
      <c r="CD112" s="771"/>
      <c r="CE112" s="771"/>
      <c r="CF112" s="848">
        <v>74.3</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414</v>
      </c>
      <c r="DH112" s="771"/>
      <c r="DI112" s="771"/>
      <c r="DJ112" s="771"/>
      <c r="DK112" s="771"/>
      <c r="DL112" s="771" t="s">
        <v>414</v>
      </c>
      <c r="DM112" s="771"/>
      <c r="DN112" s="771"/>
      <c r="DO112" s="771"/>
      <c r="DP112" s="771"/>
      <c r="DQ112" s="771" t="s">
        <v>414</v>
      </c>
      <c r="DR112" s="771"/>
      <c r="DS112" s="771"/>
      <c r="DT112" s="771"/>
      <c r="DU112" s="771"/>
      <c r="DV112" s="823" t="s">
        <v>414</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525264</v>
      </c>
      <c r="AB113" s="909"/>
      <c r="AC113" s="909"/>
      <c r="AD113" s="909"/>
      <c r="AE113" s="910"/>
      <c r="AF113" s="911">
        <v>538709</v>
      </c>
      <c r="AG113" s="909"/>
      <c r="AH113" s="909"/>
      <c r="AI113" s="909"/>
      <c r="AJ113" s="910"/>
      <c r="AK113" s="911">
        <v>530420</v>
      </c>
      <c r="AL113" s="909"/>
      <c r="AM113" s="909"/>
      <c r="AN113" s="909"/>
      <c r="AO113" s="910"/>
      <c r="AP113" s="912">
        <v>5.7</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494822</v>
      </c>
      <c r="BR113" s="771"/>
      <c r="BS113" s="771"/>
      <c r="BT113" s="771"/>
      <c r="BU113" s="771"/>
      <c r="BV113" s="771">
        <v>505763</v>
      </c>
      <c r="BW113" s="771"/>
      <c r="BX113" s="771"/>
      <c r="BY113" s="771"/>
      <c r="BZ113" s="771"/>
      <c r="CA113" s="771">
        <v>798328</v>
      </c>
      <c r="CB113" s="771"/>
      <c r="CC113" s="771"/>
      <c r="CD113" s="771"/>
      <c r="CE113" s="771"/>
      <c r="CF113" s="848">
        <v>8.6</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414</v>
      </c>
      <c r="DH113" s="784"/>
      <c r="DI113" s="784"/>
      <c r="DJ113" s="784"/>
      <c r="DK113" s="785"/>
      <c r="DL113" s="786" t="s">
        <v>414</v>
      </c>
      <c r="DM113" s="784"/>
      <c r="DN113" s="784"/>
      <c r="DO113" s="784"/>
      <c r="DP113" s="785"/>
      <c r="DQ113" s="786" t="s">
        <v>414</v>
      </c>
      <c r="DR113" s="784"/>
      <c r="DS113" s="784"/>
      <c r="DT113" s="784"/>
      <c r="DU113" s="785"/>
      <c r="DV113" s="754" t="s">
        <v>414</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166013</v>
      </c>
      <c r="AB114" s="784"/>
      <c r="AC114" s="784"/>
      <c r="AD114" s="784"/>
      <c r="AE114" s="785"/>
      <c r="AF114" s="786">
        <v>117961</v>
      </c>
      <c r="AG114" s="784"/>
      <c r="AH114" s="784"/>
      <c r="AI114" s="784"/>
      <c r="AJ114" s="785"/>
      <c r="AK114" s="786">
        <v>91009</v>
      </c>
      <c r="AL114" s="784"/>
      <c r="AM114" s="784"/>
      <c r="AN114" s="784"/>
      <c r="AO114" s="785"/>
      <c r="AP114" s="754">
        <v>1</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2752297</v>
      </c>
      <c r="BR114" s="771"/>
      <c r="BS114" s="771"/>
      <c r="BT114" s="771"/>
      <c r="BU114" s="771"/>
      <c r="BV114" s="771">
        <v>2512151</v>
      </c>
      <c r="BW114" s="771"/>
      <c r="BX114" s="771"/>
      <c r="BY114" s="771"/>
      <c r="BZ114" s="771"/>
      <c r="CA114" s="771">
        <v>2261373</v>
      </c>
      <c r="CB114" s="771"/>
      <c r="CC114" s="771"/>
      <c r="CD114" s="771"/>
      <c r="CE114" s="771"/>
      <c r="CF114" s="848">
        <v>24.4</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414</v>
      </c>
      <c r="DH114" s="784"/>
      <c r="DI114" s="784"/>
      <c r="DJ114" s="784"/>
      <c r="DK114" s="785"/>
      <c r="DL114" s="786" t="s">
        <v>414</v>
      </c>
      <c r="DM114" s="784"/>
      <c r="DN114" s="784"/>
      <c r="DO114" s="784"/>
      <c r="DP114" s="785"/>
      <c r="DQ114" s="786" t="s">
        <v>414</v>
      </c>
      <c r="DR114" s="784"/>
      <c r="DS114" s="784"/>
      <c r="DT114" s="784"/>
      <c r="DU114" s="785"/>
      <c r="DV114" s="754" t="s">
        <v>414</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23852</v>
      </c>
      <c r="AB115" s="909"/>
      <c r="AC115" s="909"/>
      <c r="AD115" s="909"/>
      <c r="AE115" s="910"/>
      <c r="AF115" s="911">
        <v>23872</v>
      </c>
      <c r="AG115" s="909"/>
      <c r="AH115" s="909"/>
      <c r="AI115" s="909"/>
      <c r="AJ115" s="910"/>
      <c r="AK115" s="911">
        <v>22967</v>
      </c>
      <c r="AL115" s="909"/>
      <c r="AM115" s="909"/>
      <c r="AN115" s="909"/>
      <c r="AO115" s="910"/>
      <c r="AP115" s="912">
        <v>0.2</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414</v>
      </c>
      <c r="BR115" s="771"/>
      <c r="BS115" s="771"/>
      <c r="BT115" s="771"/>
      <c r="BU115" s="771"/>
      <c r="BV115" s="771" t="s">
        <v>414</v>
      </c>
      <c r="BW115" s="771"/>
      <c r="BX115" s="771"/>
      <c r="BY115" s="771"/>
      <c r="BZ115" s="771"/>
      <c r="CA115" s="771" t="s">
        <v>414</v>
      </c>
      <c r="CB115" s="771"/>
      <c r="CC115" s="771"/>
      <c r="CD115" s="771"/>
      <c r="CE115" s="771"/>
      <c r="CF115" s="848" t="s">
        <v>414</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414</v>
      </c>
      <c r="DH115" s="784"/>
      <c r="DI115" s="784"/>
      <c r="DJ115" s="784"/>
      <c r="DK115" s="785"/>
      <c r="DL115" s="786" t="s">
        <v>414</v>
      </c>
      <c r="DM115" s="784"/>
      <c r="DN115" s="784"/>
      <c r="DO115" s="784"/>
      <c r="DP115" s="785"/>
      <c r="DQ115" s="786" t="s">
        <v>414</v>
      </c>
      <c r="DR115" s="784"/>
      <c r="DS115" s="784"/>
      <c r="DT115" s="784"/>
      <c r="DU115" s="785"/>
      <c r="DV115" s="754" t="s">
        <v>414</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931</v>
      </c>
      <c r="AB116" s="784"/>
      <c r="AC116" s="784"/>
      <c r="AD116" s="784"/>
      <c r="AE116" s="785"/>
      <c r="AF116" s="786">
        <v>399</v>
      </c>
      <c r="AG116" s="784"/>
      <c r="AH116" s="784"/>
      <c r="AI116" s="784"/>
      <c r="AJ116" s="785"/>
      <c r="AK116" s="786" t="s">
        <v>414</v>
      </c>
      <c r="AL116" s="784"/>
      <c r="AM116" s="784"/>
      <c r="AN116" s="784"/>
      <c r="AO116" s="785"/>
      <c r="AP116" s="754" t="s">
        <v>414</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414</v>
      </c>
      <c r="BR116" s="771"/>
      <c r="BS116" s="771"/>
      <c r="BT116" s="771"/>
      <c r="BU116" s="771"/>
      <c r="BV116" s="771" t="s">
        <v>414</v>
      </c>
      <c r="BW116" s="771"/>
      <c r="BX116" s="771"/>
      <c r="BY116" s="771"/>
      <c r="BZ116" s="771"/>
      <c r="CA116" s="771" t="s">
        <v>414</v>
      </c>
      <c r="CB116" s="771"/>
      <c r="CC116" s="771"/>
      <c r="CD116" s="771"/>
      <c r="CE116" s="771"/>
      <c r="CF116" s="848" t="s">
        <v>414</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46185</v>
      </c>
      <c r="DH116" s="784"/>
      <c r="DI116" s="784"/>
      <c r="DJ116" s="784"/>
      <c r="DK116" s="785"/>
      <c r="DL116" s="786">
        <v>30662</v>
      </c>
      <c r="DM116" s="784"/>
      <c r="DN116" s="784"/>
      <c r="DO116" s="784"/>
      <c r="DP116" s="785"/>
      <c r="DQ116" s="786">
        <v>15269</v>
      </c>
      <c r="DR116" s="784"/>
      <c r="DS116" s="784"/>
      <c r="DT116" s="784"/>
      <c r="DU116" s="785"/>
      <c r="DV116" s="754">
        <v>0.2</v>
      </c>
      <c r="DW116" s="755"/>
      <c r="DX116" s="755"/>
      <c r="DY116" s="755"/>
      <c r="DZ116" s="756"/>
    </row>
    <row r="117" spans="1:130" s="197" customFormat="1" ht="26.25" customHeight="1" x14ac:dyDescent="0.15">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2602518</v>
      </c>
      <c r="AB117" s="895"/>
      <c r="AC117" s="895"/>
      <c r="AD117" s="895"/>
      <c r="AE117" s="896"/>
      <c r="AF117" s="898">
        <v>2512128</v>
      </c>
      <c r="AG117" s="895"/>
      <c r="AH117" s="895"/>
      <c r="AI117" s="895"/>
      <c r="AJ117" s="896"/>
      <c r="AK117" s="898">
        <v>2416399</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283</v>
      </c>
      <c r="AG118" s="888"/>
      <c r="AH118" s="888"/>
      <c r="AI118" s="888"/>
      <c r="AJ118" s="889"/>
      <c r="AK118" s="890" t="s">
        <v>282</v>
      </c>
      <c r="AL118" s="888"/>
      <c r="AM118" s="888"/>
      <c r="AN118" s="888"/>
      <c r="AO118" s="889"/>
      <c r="AP118" s="891" t="s">
        <v>404</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434</v>
      </c>
      <c r="BP118" s="838"/>
      <c r="BQ118" s="857">
        <v>28832499</v>
      </c>
      <c r="BR118" s="858"/>
      <c r="BS118" s="858"/>
      <c r="BT118" s="858"/>
      <c r="BU118" s="858"/>
      <c r="BV118" s="858">
        <v>28981584</v>
      </c>
      <c r="BW118" s="858"/>
      <c r="BX118" s="858"/>
      <c r="BY118" s="858"/>
      <c r="BZ118" s="858"/>
      <c r="CA118" s="858">
        <v>30642852</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5213519</v>
      </c>
      <c r="BR119" s="800"/>
      <c r="BS119" s="800"/>
      <c r="BT119" s="800"/>
      <c r="BU119" s="800"/>
      <c r="BV119" s="800">
        <v>5159800</v>
      </c>
      <c r="BW119" s="800"/>
      <c r="BX119" s="800"/>
      <c r="BY119" s="800"/>
      <c r="BZ119" s="800"/>
      <c r="CA119" s="800">
        <v>4417844</v>
      </c>
      <c r="CB119" s="800"/>
      <c r="CC119" s="800"/>
      <c r="CD119" s="800"/>
      <c r="CE119" s="800"/>
      <c r="CF119" s="861">
        <v>47.6</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5662</v>
      </c>
      <c r="BR120" s="771"/>
      <c r="BS120" s="771"/>
      <c r="BT120" s="771"/>
      <c r="BU120" s="771"/>
      <c r="BV120" s="771">
        <v>3950</v>
      </c>
      <c r="BW120" s="771"/>
      <c r="BX120" s="771"/>
      <c r="BY120" s="771"/>
      <c r="BZ120" s="771"/>
      <c r="CA120" s="771">
        <v>2576</v>
      </c>
      <c r="CB120" s="771"/>
      <c r="CC120" s="771"/>
      <c r="CD120" s="771"/>
      <c r="CE120" s="771"/>
      <c r="CF120" s="848">
        <v>0</v>
      </c>
      <c r="CG120" s="849"/>
      <c r="CH120" s="849"/>
      <c r="CI120" s="849"/>
      <c r="CJ120" s="849"/>
      <c r="CK120" s="850" t="s">
        <v>440</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5425273</v>
      </c>
      <c r="DH120" s="800"/>
      <c r="DI120" s="800"/>
      <c r="DJ120" s="800"/>
      <c r="DK120" s="800"/>
      <c r="DL120" s="800">
        <v>5242695</v>
      </c>
      <c r="DM120" s="800"/>
      <c r="DN120" s="800"/>
      <c r="DO120" s="800"/>
      <c r="DP120" s="800"/>
      <c r="DQ120" s="800">
        <v>5055857</v>
      </c>
      <c r="DR120" s="800"/>
      <c r="DS120" s="800"/>
      <c r="DT120" s="800"/>
      <c r="DU120" s="800"/>
      <c r="DV120" s="801">
        <v>54.5</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18885531</v>
      </c>
      <c r="BR121" s="858"/>
      <c r="BS121" s="858"/>
      <c r="BT121" s="858"/>
      <c r="BU121" s="858"/>
      <c r="BV121" s="858">
        <v>19335032</v>
      </c>
      <c r="BW121" s="858"/>
      <c r="BX121" s="858"/>
      <c r="BY121" s="858"/>
      <c r="BZ121" s="858"/>
      <c r="CA121" s="858">
        <v>20539055</v>
      </c>
      <c r="CB121" s="858"/>
      <c r="CC121" s="858"/>
      <c r="CD121" s="858"/>
      <c r="CE121" s="858"/>
      <c r="CF121" s="859">
        <v>221.2</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669768</v>
      </c>
      <c r="DH121" s="771"/>
      <c r="DI121" s="771"/>
      <c r="DJ121" s="771"/>
      <c r="DK121" s="771"/>
      <c r="DL121" s="771">
        <v>942984</v>
      </c>
      <c r="DM121" s="771"/>
      <c r="DN121" s="771"/>
      <c r="DO121" s="771"/>
      <c r="DP121" s="771"/>
      <c r="DQ121" s="771">
        <v>1048250</v>
      </c>
      <c r="DR121" s="771"/>
      <c r="DS121" s="771"/>
      <c r="DT121" s="771"/>
      <c r="DU121" s="771"/>
      <c r="DV121" s="823">
        <v>11.3</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443</v>
      </c>
      <c r="BP122" s="838"/>
      <c r="BQ122" s="839">
        <v>24104712</v>
      </c>
      <c r="BR122" s="840"/>
      <c r="BS122" s="840"/>
      <c r="BT122" s="840"/>
      <c r="BU122" s="840"/>
      <c r="BV122" s="840">
        <v>24498782</v>
      </c>
      <c r="BW122" s="840"/>
      <c r="BX122" s="840"/>
      <c r="BY122" s="840"/>
      <c r="BZ122" s="840"/>
      <c r="CA122" s="840">
        <v>24959475</v>
      </c>
      <c r="CB122" s="840"/>
      <c r="CC122" s="840"/>
      <c r="CD122" s="840"/>
      <c r="CE122" s="840"/>
      <c r="CF122" s="743"/>
      <c r="CG122" s="744"/>
      <c r="CH122" s="744"/>
      <c r="CI122" s="744"/>
      <c r="CJ122" s="841"/>
      <c r="CK122" s="851"/>
      <c r="CL122" s="812"/>
      <c r="CM122" s="812"/>
      <c r="CN122" s="812"/>
      <c r="CO122" s="813"/>
      <c r="CP122" s="828" t="s">
        <v>444</v>
      </c>
      <c r="CQ122" s="829"/>
      <c r="CR122" s="829"/>
      <c r="CS122" s="829"/>
      <c r="CT122" s="829"/>
      <c r="CU122" s="829"/>
      <c r="CV122" s="829"/>
      <c r="CW122" s="829"/>
      <c r="CX122" s="829"/>
      <c r="CY122" s="829"/>
      <c r="CZ122" s="829"/>
      <c r="DA122" s="829"/>
      <c r="DB122" s="829"/>
      <c r="DC122" s="829"/>
      <c r="DD122" s="829"/>
      <c r="DE122" s="829"/>
      <c r="DF122" s="830"/>
      <c r="DG122" s="770">
        <v>480592</v>
      </c>
      <c r="DH122" s="771"/>
      <c r="DI122" s="771"/>
      <c r="DJ122" s="771"/>
      <c r="DK122" s="771"/>
      <c r="DL122" s="771">
        <v>444981</v>
      </c>
      <c r="DM122" s="771"/>
      <c r="DN122" s="771"/>
      <c r="DO122" s="771"/>
      <c r="DP122" s="771"/>
      <c r="DQ122" s="771">
        <v>413009</v>
      </c>
      <c r="DR122" s="771"/>
      <c r="DS122" s="771"/>
      <c r="DT122" s="771"/>
      <c r="DU122" s="771"/>
      <c r="DV122" s="823">
        <v>4.4000000000000004</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15652</v>
      </c>
      <c r="AB123" s="784"/>
      <c r="AC123" s="784"/>
      <c r="AD123" s="784"/>
      <c r="AE123" s="785"/>
      <c r="AF123" s="786">
        <v>15523</v>
      </c>
      <c r="AG123" s="784"/>
      <c r="AH123" s="784"/>
      <c r="AI123" s="784"/>
      <c r="AJ123" s="785"/>
      <c r="AK123" s="786">
        <v>15393</v>
      </c>
      <c r="AL123" s="784"/>
      <c r="AM123" s="784"/>
      <c r="AN123" s="784"/>
      <c r="AO123" s="785"/>
      <c r="AP123" s="754">
        <v>0.2</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50.9</v>
      </c>
      <c r="BR123" s="832"/>
      <c r="BS123" s="832"/>
      <c r="BT123" s="832"/>
      <c r="BU123" s="832"/>
      <c r="BV123" s="832">
        <v>48.6</v>
      </c>
      <c r="BW123" s="832"/>
      <c r="BX123" s="832"/>
      <c r="BY123" s="832"/>
      <c r="BZ123" s="832"/>
      <c r="CA123" s="832">
        <v>61.2</v>
      </c>
      <c r="CB123" s="832"/>
      <c r="CC123" s="832"/>
      <c r="CD123" s="832"/>
      <c r="CE123" s="832"/>
      <c r="CF123" s="730"/>
      <c r="CG123" s="731"/>
      <c r="CH123" s="731"/>
      <c r="CI123" s="731"/>
      <c r="CJ123" s="833"/>
      <c r="CK123" s="851"/>
      <c r="CL123" s="812"/>
      <c r="CM123" s="812"/>
      <c r="CN123" s="812"/>
      <c r="CO123" s="813"/>
      <c r="CP123" s="828" t="s">
        <v>446</v>
      </c>
      <c r="CQ123" s="829"/>
      <c r="CR123" s="829"/>
      <c r="CS123" s="829"/>
      <c r="CT123" s="829"/>
      <c r="CU123" s="829"/>
      <c r="CV123" s="829"/>
      <c r="CW123" s="829"/>
      <c r="CX123" s="829"/>
      <c r="CY123" s="829"/>
      <c r="CZ123" s="829"/>
      <c r="DA123" s="829"/>
      <c r="DB123" s="829"/>
      <c r="DC123" s="829"/>
      <c r="DD123" s="829"/>
      <c r="DE123" s="829"/>
      <c r="DF123" s="830"/>
      <c r="DG123" s="783">
        <v>370092</v>
      </c>
      <c r="DH123" s="784"/>
      <c r="DI123" s="784"/>
      <c r="DJ123" s="784"/>
      <c r="DK123" s="785"/>
      <c r="DL123" s="786">
        <v>345002</v>
      </c>
      <c r="DM123" s="784"/>
      <c r="DN123" s="784"/>
      <c r="DO123" s="784"/>
      <c r="DP123" s="785"/>
      <c r="DQ123" s="786">
        <v>320103</v>
      </c>
      <c r="DR123" s="784"/>
      <c r="DS123" s="784"/>
      <c r="DT123" s="784"/>
      <c r="DU123" s="785"/>
      <c r="DV123" s="754">
        <v>3.4</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447</v>
      </c>
      <c r="AB124" s="784"/>
      <c r="AC124" s="784"/>
      <c r="AD124" s="784"/>
      <c r="AE124" s="785"/>
      <c r="AF124" s="786" t="s">
        <v>447</v>
      </c>
      <c r="AG124" s="784"/>
      <c r="AH124" s="784"/>
      <c r="AI124" s="784"/>
      <c r="AJ124" s="785"/>
      <c r="AK124" s="786" t="s">
        <v>447</v>
      </c>
      <c r="AL124" s="784"/>
      <c r="AM124" s="784"/>
      <c r="AN124" s="784"/>
      <c r="AO124" s="785"/>
      <c r="AP124" s="754" t="s">
        <v>447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62661</v>
      </c>
      <c r="DH124" s="717"/>
      <c r="DI124" s="717"/>
      <c r="DJ124" s="717"/>
      <c r="DK124" s="718"/>
      <c r="DL124" s="719">
        <v>61347</v>
      </c>
      <c r="DM124" s="717"/>
      <c r="DN124" s="717"/>
      <c r="DO124" s="717"/>
      <c r="DP124" s="718"/>
      <c r="DQ124" s="719">
        <v>59914</v>
      </c>
      <c r="DR124" s="717"/>
      <c r="DS124" s="717"/>
      <c r="DT124" s="717"/>
      <c r="DU124" s="718"/>
      <c r="DV124" s="807">
        <v>0.6</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447</v>
      </c>
      <c r="AB125" s="784"/>
      <c r="AC125" s="784"/>
      <c r="AD125" s="784"/>
      <c r="AE125" s="785"/>
      <c r="AF125" s="786" t="s">
        <v>447</v>
      </c>
      <c r="AG125" s="784"/>
      <c r="AH125" s="784"/>
      <c r="AI125" s="784"/>
      <c r="AJ125" s="785"/>
      <c r="AK125" s="786" t="s">
        <v>447</v>
      </c>
      <c r="AL125" s="784"/>
      <c r="AM125" s="784"/>
      <c r="AN125" s="784"/>
      <c r="AO125" s="785"/>
      <c r="AP125" s="754" t="s">
        <v>447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447</v>
      </c>
      <c r="DH125" s="800"/>
      <c r="DI125" s="800"/>
      <c r="DJ125" s="800"/>
      <c r="DK125" s="800"/>
      <c r="DL125" s="800" t="s">
        <v>447</v>
      </c>
      <c r="DM125" s="800"/>
      <c r="DN125" s="800"/>
      <c r="DO125" s="800"/>
      <c r="DP125" s="800"/>
      <c r="DQ125" s="800" t="s">
        <v>447</v>
      </c>
      <c r="DR125" s="800"/>
      <c r="DS125" s="800"/>
      <c r="DT125" s="800"/>
      <c r="DU125" s="800"/>
      <c r="DV125" s="801" t="s">
        <v>447</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447</v>
      </c>
      <c r="AB126" s="784"/>
      <c r="AC126" s="784"/>
      <c r="AD126" s="784"/>
      <c r="AE126" s="785"/>
      <c r="AF126" s="786" t="s">
        <v>447</v>
      </c>
      <c r="AG126" s="784"/>
      <c r="AH126" s="784"/>
      <c r="AI126" s="784"/>
      <c r="AJ126" s="785"/>
      <c r="AK126" s="786" t="s">
        <v>447</v>
      </c>
      <c r="AL126" s="784"/>
      <c r="AM126" s="784"/>
      <c r="AN126" s="784"/>
      <c r="AO126" s="785"/>
      <c r="AP126" s="754" t="s">
        <v>447</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447</v>
      </c>
      <c r="DH126" s="771"/>
      <c r="DI126" s="771"/>
      <c r="DJ126" s="771"/>
      <c r="DK126" s="771"/>
      <c r="DL126" s="771" t="s">
        <v>447</v>
      </c>
      <c r="DM126" s="771"/>
      <c r="DN126" s="771"/>
      <c r="DO126" s="771"/>
      <c r="DP126" s="771"/>
      <c r="DQ126" s="771" t="s">
        <v>447</v>
      </c>
      <c r="DR126" s="771"/>
      <c r="DS126" s="771"/>
      <c r="DT126" s="771"/>
      <c r="DU126" s="771"/>
      <c r="DV126" s="823" t="s">
        <v>447</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8200</v>
      </c>
      <c r="AB127" s="784"/>
      <c r="AC127" s="784"/>
      <c r="AD127" s="784"/>
      <c r="AE127" s="785"/>
      <c r="AF127" s="786">
        <v>8349</v>
      </c>
      <c r="AG127" s="784"/>
      <c r="AH127" s="784"/>
      <c r="AI127" s="784"/>
      <c r="AJ127" s="785"/>
      <c r="AK127" s="786">
        <v>7574</v>
      </c>
      <c r="AL127" s="784"/>
      <c r="AM127" s="784"/>
      <c r="AN127" s="784"/>
      <c r="AO127" s="785"/>
      <c r="AP127" s="754">
        <v>0.1</v>
      </c>
      <c r="AQ127" s="755"/>
      <c r="AR127" s="755"/>
      <c r="AS127" s="755"/>
      <c r="AT127" s="756"/>
      <c r="AU127" s="233"/>
      <c r="AV127" s="233"/>
      <c r="AW127" s="233"/>
      <c r="AX127" s="757" t="s">
        <v>457</v>
      </c>
      <c r="AY127" s="758"/>
      <c r="AZ127" s="758"/>
      <c r="BA127" s="758"/>
      <c r="BB127" s="758"/>
      <c r="BC127" s="758"/>
      <c r="BD127" s="758"/>
      <c r="BE127" s="759"/>
      <c r="BF127" s="760" t="s">
        <v>447</v>
      </c>
      <c r="BG127" s="761"/>
      <c r="BH127" s="761"/>
      <c r="BI127" s="761"/>
      <c r="BJ127" s="761"/>
      <c r="BK127" s="761"/>
      <c r="BL127" s="762"/>
      <c r="BM127" s="760">
        <v>13.19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459</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11000</v>
      </c>
      <c r="AB128" s="724"/>
      <c r="AC128" s="724"/>
      <c r="AD128" s="724"/>
      <c r="AE128" s="725"/>
      <c r="AF128" s="726">
        <v>15882</v>
      </c>
      <c r="AG128" s="724"/>
      <c r="AH128" s="724"/>
      <c r="AI128" s="724"/>
      <c r="AJ128" s="725"/>
      <c r="AK128" s="726">
        <v>38474</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463</v>
      </c>
      <c r="BG128" s="791"/>
      <c r="BH128" s="791"/>
      <c r="BI128" s="791"/>
      <c r="BJ128" s="791"/>
      <c r="BK128" s="791"/>
      <c r="BL128" s="792"/>
      <c r="BM128" s="790">
        <v>18.190000000000001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10866115</v>
      </c>
      <c r="AB129" s="784"/>
      <c r="AC129" s="784"/>
      <c r="AD129" s="784"/>
      <c r="AE129" s="785"/>
      <c r="AF129" s="786">
        <v>10879370</v>
      </c>
      <c r="AG129" s="784"/>
      <c r="AH129" s="784"/>
      <c r="AI129" s="784"/>
      <c r="AJ129" s="785"/>
      <c r="AK129" s="786">
        <v>10969741</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9.1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1585720</v>
      </c>
      <c r="AB130" s="784"/>
      <c r="AC130" s="784"/>
      <c r="AD130" s="784"/>
      <c r="AE130" s="785"/>
      <c r="AF130" s="786">
        <v>1661594</v>
      </c>
      <c r="AG130" s="784"/>
      <c r="AH130" s="784"/>
      <c r="AI130" s="784"/>
      <c r="AJ130" s="785"/>
      <c r="AK130" s="786">
        <v>1684661</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61.2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9280395</v>
      </c>
      <c r="AB131" s="717"/>
      <c r="AC131" s="717"/>
      <c r="AD131" s="717"/>
      <c r="AE131" s="718"/>
      <c r="AF131" s="719">
        <v>9217776</v>
      </c>
      <c r="AG131" s="717"/>
      <c r="AH131" s="717"/>
      <c r="AI131" s="717"/>
      <c r="AJ131" s="718"/>
      <c r="AK131" s="719">
        <v>9285080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10.837879210000001</v>
      </c>
      <c r="AB132" s="740"/>
      <c r="AC132" s="740"/>
      <c r="AD132" s="740"/>
      <c r="AE132" s="741"/>
      <c r="AF132" s="742">
        <v>9.0548088819999997</v>
      </c>
      <c r="AG132" s="740"/>
      <c r="AH132" s="740"/>
      <c r="AI132" s="740"/>
      <c r="AJ132" s="741"/>
      <c r="AK132" s="742">
        <v>7.4664300150000003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12.1</v>
      </c>
      <c r="AB133" s="749"/>
      <c r="AC133" s="749"/>
      <c r="AD133" s="749"/>
      <c r="AE133" s="750"/>
      <c r="AF133" s="748">
        <v>10.7</v>
      </c>
      <c r="AG133" s="749"/>
      <c r="AH133" s="749"/>
      <c r="AI133" s="749"/>
      <c r="AJ133" s="750"/>
      <c r="AK133" s="748">
        <v>9.1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9" t="s">
        <v>475</v>
      </c>
      <c r="L7" s="254"/>
      <c r="M7" s="255" t="s">
        <v>476</v>
      </c>
      <c r="N7" s="256"/>
    </row>
    <row r="8" spans="1:16" x14ac:dyDescent="0.15">
      <c r="A8" s="248"/>
      <c r="B8" s="244"/>
      <c r="C8" s="244"/>
      <c r="D8" s="244"/>
      <c r="E8" s="244"/>
      <c r="F8" s="244"/>
      <c r="G8" s="257"/>
      <c r="H8" s="258"/>
      <c r="I8" s="258"/>
      <c r="J8" s="259"/>
      <c r="K8" s="1120"/>
      <c r="L8" s="260" t="s">
        <v>477</v>
      </c>
      <c r="M8" s="261" t="s">
        <v>478</v>
      </c>
      <c r="N8" s="262" t="s">
        <v>479</v>
      </c>
    </row>
    <row r="9" spans="1:16" x14ac:dyDescent="0.15">
      <c r="A9" s="248"/>
      <c r="B9" s="244"/>
      <c r="C9" s="244"/>
      <c r="D9" s="244"/>
      <c r="E9" s="244"/>
      <c r="F9" s="244"/>
      <c r="G9" s="1133" t="s">
        <v>480</v>
      </c>
      <c r="H9" s="1134"/>
      <c r="I9" s="1134"/>
      <c r="J9" s="1135"/>
      <c r="K9" s="263">
        <v>2636285</v>
      </c>
      <c r="L9" s="264">
        <v>69067</v>
      </c>
      <c r="M9" s="265">
        <v>88578</v>
      </c>
      <c r="N9" s="266">
        <v>-22</v>
      </c>
    </row>
    <row r="10" spans="1:16" x14ac:dyDescent="0.15">
      <c r="A10" s="248"/>
      <c r="B10" s="244"/>
      <c r="C10" s="244"/>
      <c r="D10" s="244"/>
      <c r="E10" s="244"/>
      <c r="F10" s="244"/>
      <c r="G10" s="1133" t="s">
        <v>481</v>
      </c>
      <c r="H10" s="1134"/>
      <c r="I10" s="1134"/>
      <c r="J10" s="1135"/>
      <c r="K10" s="267">
        <v>583881</v>
      </c>
      <c r="L10" s="268">
        <v>15297</v>
      </c>
      <c r="M10" s="269">
        <v>7040</v>
      </c>
      <c r="N10" s="270">
        <v>117.3</v>
      </c>
    </row>
    <row r="11" spans="1:16" ht="13.5" customHeight="1" x14ac:dyDescent="0.15">
      <c r="A11" s="248"/>
      <c r="B11" s="244"/>
      <c r="C11" s="244"/>
      <c r="D11" s="244"/>
      <c r="E11" s="244"/>
      <c r="F11" s="244"/>
      <c r="G11" s="1133" t="s">
        <v>482</v>
      </c>
      <c r="H11" s="1134"/>
      <c r="I11" s="1134"/>
      <c r="J11" s="1135"/>
      <c r="K11" s="267">
        <v>646583</v>
      </c>
      <c r="L11" s="268">
        <v>16940</v>
      </c>
      <c r="M11" s="269">
        <v>8852</v>
      </c>
      <c r="N11" s="270">
        <v>91.4</v>
      </c>
    </row>
    <row r="12" spans="1:16" ht="13.5" customHeight="1" x14ac:dyDescent="0.15">
      <c r="A12" s="248"/>
      <c r="B12" s="244"/>
      <c r="C12" s="244"/>
      <c r="D12" s="244"/>
      <c r="E12" s="244"/>
      <c r="F12" s="244"/>
      <c r="G12" s="1133" t="s">
        <v>483</v>
      </c>
      <c r="H12" s="1134"/>
      <c r="I12" s="1134"/>
      <c r="J12" s="1135"/>
      <c r="K12" s="267" t="s">
        <v>484</v>
      </c>
      <c r="L12" s="268" t="s">
        <v>484</v>
      </c>
      <c r="M12" s="269">
        <v>853</v>
      </c>
      <c r="N12" s="270" t="s">
        <v>484</v>
      </c>
    </row>
    <row r="13" spans="1:16" ht="13.5" customHeight="1" x14ac:dyDescent="0.15">
      <c r="A13" s="248"/>
      <c r="B13" s="244"/>
      <c r="C13" s="244"/>
      <c r="D13" s="244"/>
      <c r="E13" s="244"/>
      <c r="F13" s="244"/>
      <c r="G13" s="1133" t="s">
        <v>485</v>
      </c>
      <c r="H13" s="1134"/>
      <c r="I13" s="1134"/>
      <c r="J13" s="1135"/>
      <c r="K13" s="267" t="s">
        <v>484</v>
      </c>
      <c r="L13" s="268" t="s">
        <v>484</v>
      </c>
      <c r="M13" s="269">
        <v>12</v>
      </c>
      <c r="N13" s="270" t="s">
        <v>484</v>
      </c>
    </row>
    <row r="14" spans="1:16" ht="13.5" customHeight="1" x14ac:dyDescent="0.15">
      <c r="A14" s="248"/>
      <c r="B14" s="244"/>
      <c r="C14" s="244"/>
      <c r="D14" s="244"/>
      <c r="E14" s="244"/>
      <c r="F14" s="244"/>
      <c r="G14" s="1133" t="s">
        <v>486</v>
      </c>
      <c r="H14" s="1134"/>
      <c r="I14" s="1134"/>
      <c r="J14" s="1135"/>
      <c r="K14" s="267">
        <v>254138</v>
      </c>
      <c r="L14" s="268">
        <v>6658</v>
      </c>
      <c r="M14" s="269">
        <v>4061</v>
      </c>
      <c r="N14" s="270">
        <v>63.9</v>
      </c>
    </row>
    <row r="15" spans="1:16" ht="13.5" customHeight="1" x14ac:dyDescent="0.15">
      <c r="A15" s="248"/>
      <c r="B15" s="244"/>
      <c r="C15" s="244"/>
      <c r="D15" s="244"/>
      <c r="E15" s="244"/>
      <c r="F15" s="244"/>
      <c r="G15" s="1133" t="s">
        <v>487</v>
      </c>
      <c r="H15" s="1134"/>
      <c r="I15" s="1134"/>
      <c r="J15" s="1135"/>
      <c r="K15" s="267">
        <v>28955</v>
      </c>
      <c r="L15" s="268">
        <v>759</v>
      </c>
      <c r="M15" s="269">
        <v>2096</v>
      </c>
      <c r="N15" s="270">
        <v>-63.8</v>
      </c>
    </row>
    <row r="16" spans="1:16" x14ac:dyDescent="0.15">
      <c r="A16" s="248"/>
      <c r="B16" s="244"/>
      <c r="C16" s="244"/>
      <c r="D16" s="244"/>
      <c r="E16" s="244"/>
      <c r="F16" s="244"/>
      <c r="G16" s="1136" t="s">
        <v>488</v>
      </c>
      <c r="H16" s="1137"/>
      <c r="I16" s="1137"/>
      <c r="J16" s="1138"/>
      <c r="K16" s="268">
        <v>-370595</v>
      </c>
      <c r="L16" s="268">
        <v>-9709</v>
      </c>
      <c r="M16" s="269">
        <v>-9609</v>
      </c>
      <c r="N16" s="270">
        <v>1</v>
      </c>
    </row>
    <row r="17" spans="1:16" x14ac:dyDescent="0.15">
      <c r="A17" s="248"/>
      <c r="B17" s="244"/>
      <c r="C17" s="244"/>
      <c r="D17" s="244"/>
      <c r="E17" s="244"/>
      <c r="F17" s="244"/>
      <c r="G17" s="1136" t="s">
        <v>166</v>
      </c>
      <c r="H17" s="1137"/>
      <c r="I17" s="1137"/>
      <c r="J17" s="1138"/>
      <c r="K17" s="268">
        <v>3779247</v>
      </c>
      <c r="L17" s="268">
        <v>99011</v>
      </c>
      <c r="M17" s="269">
        <v>101883</v>
      </c>
      <c r="N17" s="270">
        <v>-2.8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30" t="s">
        <v>493</v>
      </c>
      <c r="H21" s="1131"/>
      <c r="I21" s="1131"/>
      <c r="J21" s="1132"/>
      <c r="K21" s="280">
        <v>7.94</v>
      </c>
      <c r="L21" s="281">
        <v>9.81</v>
      </c>
      <c r="M21" s="282">
        <v>-1.87</v>
      </c>
      <c r="N21" s="249"/>
      <c r="O21" s="283"/>
      <c r="P21" s="279"/>
    </row>
    <row r="22" spans="1:16" s="284" customFormat="1" x14ac:dyDescent="0.15">
      <c r="A22" s="279"/>
      <c r="B22" s="249"/>
      <c r="C22" s="249"/>
      <c r="D22" s="249"/>
      <c r="E22" s="249"/>
      <c r="F22" s="249"/>
      <c r="G22" s="1130" t="s">
        <v>494</v>
      </c>
      <c r="H22" s="1131"/>
      <c r="I22" s="1131"/>
      <c r="J22" s="1132"/>
      <c r="K22" s="285">
        <v>96.9</v>
      </c>
      <c r="L22" s="286">
        <v>97.8</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9" t="s">
        <v>475</v>
      </c>
      <c r="L30" s="254"/>
      <c r="M30" s="255" t="s">
        <v>476</v>
      </c>
      <c r="N30" s="256"/>
    </row>
    <row r="31" spans="1:16" x14ac:dyDescent="0.15">
      <c r="A31" s="248"/>
      <c r="B31" s="244"/>
      <c r="C31" s="244"/>
      <c r="D31" s="244"/>
      <c r="E31" s="244"/>
      <c r="F31" s="244"/>
      <c r="G31" s="257"/>
      <c r="H31" s="258"/>
      <c r="I31" s="258"/>
      <c r="J31" s="259"/>
      <c r="K31" s="1120"/>
      <c r="L31" s="260" t="s">
        <v>477</v>
      </c>
      <c r="M31" s="261" t="s">
        <v>478</v>
      </c>
      <c r="N31" s="262" t="s">
        <v>479</v>
      </c>
    </row>
    <row r="32" spans="1:16" ht="27" customHeight="1" x14ac:dyDescent="0.15">
      <c r="A32" s="248"/>
      <c r="B32" s="244"/>
      <c r="C32" s="244"/>
      <c r="D32" s="244"/>
      <c r="E32" s="244"/>
      <c r="F32" s="244"/>
      <c r="G32" s="1121" t="s">
        <v>498</v>
      </c>
      <c r="H32" s="1122"/>
      <c r="I32" s="1122"/>
      <c r="J32" s="1123"/>
      <c r="K32" s="294">
        <v>1772003</v>
      </c>
      <c r="L32" s="294">
        <v>46424</v>
      </c>
      <c r="M32" s="295">
        <v>68295</v>
      </c>
      <c r="N32" s="296">
        <v>-32</v>
      </c>
    </row>
    <row r="33" spans="1:16" ht="13.5" customHeight="1" x14ac:dyDescent="0.15">
      <c r="A33" s="248"/>
      <c r="B33" s="244"/>
      <c r="C33" s="244"/>
      <c r="D33" s="244"/>
      <c r="E33" s="244"/>
      <c r="F33" s="244"/>
      <c r="G33" s="1121" t="s">
        <v>499</v>
      </c>
      <c r="H33" s="1122"/>
      <c r="I33" s="1122"/>
      <c r="J33" s="1123"/>
      <c r="K33" s="294" t="s">
        <v>484</v>
      </c>
      <c r="L33" s="294" t="s">
        <v>484</v>
      </c>
      <c r="M33" s="295" t="s">
        <v>484</v>
      </c>
      <c r="N33" s="296" t="s">
        <v>484</v>
      </c>
    </row>
    <row r="34" spans="1:16" ht="27" customHeight="1" x14ac:dyDescent="0.15">
      <c r="A34" s="248"/>
      <c r="B34" s="244"/>
      <c r="C34" s="244"/>
      <c r="D34" s="244"/>
      <c r="E34" s="244"/>
      <c r="F34" s="244"/>
      <c r="G34" s="1121" t="s">
        <v>500</v>
      </c>
      <c r="H34" s="1122"/>
      <c r="I34" s="1122"/>
      <c r="J34" s="1123"/>
      <c r="K34" s="294" t="s">
        <v>484</v>
      </c>
      <c r="L34" s="294" t="s">
        <v>484</v>
      </c>
      <c r="M34" s="295">
        <v>20</v>
      </c>
      <c r="N34" s="296" t="s">
        <v>484</v>
      </c>
    </row>
    <row r="35" spans="1:16" ht="27" customHeight="1" x14ac:dyDescent="0.15">
      <c r="A35" s="248"/>
      <c r="B35" s="244"/>
      <c r="C35" s="244"/>
      <c r="D35" s="244"/>
      <c r="E35" s="244"/>
      <c r="F35" s="244"/>
      <c r="G35" s="1121" t="s">
        <v>501</v>
      </c>
      <c r="H35" s="1122"/>
      <c r="I35" s="1122"/>
      <c r="J35" s="1123"/>
      <c r="K35" s="294">
        <v>530420</v>
      </c>
      <c r="L35" s="294">
        <v>13896</v>
      </c>
      <c r="M35" s="295">
        <v>17270</v>
      </c>
      <c r="N35" s="296">
        <v>-19.5</v>
      </c>
    </row>
    <row r="36" spans="1:16" ht="27" customHeight="1" x14ac:dyDescent="0.15">
      <c r="A36" s="248"/>
      <c r="B36" s="244"/>
      <c r="C36" s="244"/>
      <c r="D36" s="244"/>
      <c r="E36" s="244"/>
      <c r="F36" s="244"/>
      <c r="G36" s="1121" t="s">
        <v>502</v>
      </c>
      <c r="H36" s="1122"/>
      <c r="I36" s="1122"/>
      <c r="J36" s="1123"/>
      <c r="K36" s="294">
        <v>91009</v>
      </c>
      <c r="L36" s="294">
        <v>2384</v>
      </c>
      <c r="M36" s="295">
        <v>2908</v>
      </c>
      <c r="N36" s="296">
        <v>-18</v>
      </c>
    </row>
    <row r="37" spans="1:16" ht="13.5" customHeight="1" x14ac:dyDescent="0.15">
      <c r="A37" s="248"/>
      <c r="B37" s="244"/>
      <c r="C37" s="244"/>
      <c r="D37" s="244"/>
      <c r="E37" s="244"/>
      <c r="F37" s="244"/>
      <c r="G37" s="1121" t="s">
        <v>503</v>
      </c>
      <c r="H37" s="1122"/>
      <c r="I37" s="1122"/>
      <c r="J37" s="1123"/>
      <c r="K37" s="294">
        <v>22967</v>
      </c>
      <c r="L37" s="294">
        <v>602</v>
      </c>
      <c r="M37" s="295">
        <v>1444</v>
      </c>
      <c r="N37" s="296">
        <v>-58.3</v>
      </c>
    </row>
    <row r="38" spans="1:16" ht="27" customHeight="1" x14ac:dyDescent="0.15">
      <c r="A38" s="248"/>
      <c r="B38" s="244"/>
      <c r="C38" s="244"/>
      <c r="D38" s="244"/>
      <c r="E38" s="244"/>
      <c r="F38" s="244"/>
      <c r="G38" s="1124" t="s">
        <v>504</v>
      </c>
      <c r="H38" s="1125"/>
      <c r="I38" s="1125"/>
      <c r="J38" s="1126"/>
      <c r="K38" s="297" t="s">
        <v>484</v>
      </c>
      <c r="L38" s="297" t="s">
        <v>484</v>
      </c>
      <c r="M38" s="298">
        <v>7</v>
      </c>
      <c r="N38" s="299" t="s">
        <v>484</v>
      </c>
      <c r="O38" s="293"/>
    </row>
    <row r="39" spans="1:16" x14ac:dyDescent="0.15">
      <c r="A39" s="248"/>
      <c r="B39" s="244"/>
      <c r="C39" s="244"/>
      <c r="D39" s="244"/>
      <c r="E39" s="244"/>
      <c r="F39" s="244"/>
      <c r="G39" s="1124" t="s">
        <v>505</v>
      </c>
      <c r="H39" s="1125"/>
      <c r="I39" s="1125"/>
      <c r="J39" s="1126"/>
      <c r="K39" s="300">
        <v>-38474</v>
      </c>
      <c r="L39" s="300">
        <v>-1008</v>
      </c>
      <c r="M39" s="301">
        <v>-4412</v>
      </c>
      <c r="N39" s="302">
        <v>-77.2</v>
      </c>
      <c r="O39" s="293"/>
    </row>
    <row r="40" spans="1:16" ht="27" customHeight="1" x14ac:dyDescent="0.15">
      <c r="A40" s="248"/>
      <c r="B40" s="244"/>
      <c r="C40" s="244"/>
      <c r="D40" s="244"/>
      <c r="E40" s="244"/>
      <c r="F40" s="244"/>
      <c r="G40" s="1121" t="s">
        <v>506</v>
      </c>
      <c r="H40" s="1122"/>
      <c r="I40" s="1122"/>
      <c r="J40" s="1123"/>
      <c r="K40" s="300">
        <v>-1684661</v>
      </c>
      <c r="L40" s="300">
        <v>-44136</v>
      </c>
      <c r="M40" s="301">
        <v>-58381</v>
      </c>
      <c r="N40" s="302">
        <v>-24.4</v>
      </c>
      <c r="O40" s="293"/>
    </row>
    <row r="41" spans="1:16" x14ac:dyDescent="0.15">
      <c r="A41" s="248"/>
      <c r="B41" s="244"/>
      <c r="C41" s="244"/>
      <c r="D41" s="244"/>
      <c r="E41" s="244"/>
      <c r="F41" s="244"/>
      <c r="G41" s="1127" t="s">
        <v>277</v>
      </c>
      <c r="H41" s="1128"/>
      <c r="I41" s="1128"/>
      <c r="J41" s="1129"/>
      <c r="K41" s="294">
        <v>693264</v>
      </c>
      <c r="L41" s="300">
        <v>18163</v>
      </c>
      <c r="M41" s="301">
        <v>27153</v>
      </c>
      <c r="N41" s="302">
        <v>-33.1</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4" t="s">
        <v>475</v>
      </c>
      <c r="J49" s="1116" t="s">
        <v>510</v>
      </c>
      <c r="K49" s="1117"/>
      <c r="L49" s="1117"/>
      <c r="M49" s="1117"/>
      <c r="N49" s="1118"/>
    </row>
    <row r="50" spans="1:14" x14ac:dyDescent="0.15">
      <c r="A50" s="248"/>
      <c r="B50" s="244"/>
      <c r="C50" s="244"/>
      <c r="D50" s="244"/>
      <c r="E50" s="244"/>
      <c r="F50" s="244"/>
      <c r="G50" s="312"/>
      <c r="H50" s="313"/>
      <c r="I50" s="1115"/>
      <c r="J50" s="314" t="s">
        <v>511</v>
      </c>
      <c r="K50" s="315" t="s">
        <v>512</v>
      </c>
      <c r="L50" s="316" t="s">
        <v>513</v>
      </c>
      <c r="M50" s="317" t="s">
        <v>514</v>
      </c>
      <c r="N50" s="318" t="s">
        <v>515</v>
      </c>
    </row>
    <row r="51" spans="1:14" x14ac:dyDescent="0.15">
      <c r="A51" s="248"/>
      <c r="B51" s="244"/>
      <c r="C51" s="244"/>
      <c r="D51" s="244"/>
      <c r="E51" s="244"/>
      <c r="F51" s="244"/>
      <c r="G51" s="310" t="s">
        <v>516</v>
      </c>
      <c r="H51" s="311"/>
      <c r="I51" s="319">
        <v>1948459</v>
      </c>
      <c r="J51" s="320">
        <v>49931</v>
      </c>
      <c r="K51" s="321">
        <v>-9.9</v>
      </c>
      <c r="L51" s="322">
        <v>67201</v>
      </c>
      <c r="M51" s="323">
        <v>-22.2</v>
      </c>
      <c r="N51" s="324">
        <v>12.3</v>
      </c>
    </row>
    <row r="52" spans="1:14" x14ac:dyDescent="0.15">
      <c r="A52" s="248"/>
      <c r="B52" s="244"/>
      <c r="C52" s="244"/>
      <c r="D52" s="244"/>
      <c r="E52" s="244"/>
      <c r="F52" s="244"/>
      <c r="G52" s="325"/>
      <c r="H52" s="326" t="s">
        <v>517</v>
      </c>
      <c r="I52" s="327">
        <v>1601732</v>
      </c>
      <c r="J52" s="328">
        <v>41046</v>
      </c>
      <c r="K52" s="329">
        <v>56.2</v>
      </c>
      <c r="L52" s="330">
        <v>35210</v>
      </c>
      <c r="M52" s="331">
        <v>-14.6</v>
      </c>
      <c r="N52" s="332">
        <v>70.8</v>
      </c>
    </row>
    <row r="53" spans="1:14" x14ac:dyDescent="0.15">
      <c r="A53" s="248"/>
      <c r="B53" s="244"/>
      <c r="C53" s="244"/>
      <c r="D53" s="244"/>
      <c r="E53" s="244"/>
      <c r="F53" s="244"/>
      <c r="G53" s="310" t="s">
        <v>518</v>
      </c>
      <c r="H53" s="311"/>
      <c r="I53" s="319">
        <v>2794649</v>
      </c>
      <c r="J53" s="320">
        <v>71715</v>
      </c>
      <c r="K53" s="321">
        <v>43.6</v>
      </c>
      <c r="L53" s="322">
        <v>75709</v>
      </c>
      <c r="M53" s="323">
        <v>12.7</v>
      </c>
      <c r="N53" s="324">
        <v>30.9</v>
      </c>
    </row>
    <row r="54" spans="1:14" x14ac:dyDescent="0.15">
      <c r="A54" s="248"/>
      <c r="B54" s="244"/>
      <c r="C54" s="244"/>
      <c r="D54" s="244"/>
      <c r="E54" s="244"/>
      <c r="F54" s="244"/>
      <c r="G54" s="325"/>
      <c r="H54" s="326" t="s">
        <v>517</v>
      </c>
      <c r="I54" s="327">
        <v>1642522</v>
      </c>
      <c r="J54" s="328">
        <v>42149</v>
      </c>
      <c r="K54" s="329">
        <v>2.7</v>
      </c>
      <c r="L54" s="330">
        <v>35212</v>
      </c>
      <c r="M54" s="331">
        <v>0</v>
      </c>
      <c r="N54" s="332">
        <v>2.7</v>
      </c>
    </row>
    <row r="55" spans="1:14" x14ac:dyDescent="0.15">
      <c r="A55" s="248"/>
      <c r="B55" s="244"/>
      <c r="C55" s="244"/>
      <c r="D55" s="244"/>
      <c r="E55" s="244"/>
      <c r="F55" s="244"/>
      <c r="G55" s="310" t="s">
        <v>519</v>
      </c>
      <c r="H55" s="311"/>
      <c r="I55" s="319">
        <v>2901775</v>
      </c>
      <c r="J55" s="320">
        <v>74713</v>
      </c>
      <c r="K55" s="321">
        <v>4.2</v>
      </c>
      <c r="L55" s="322">
        <v>90961</v>
      </c>
      <c r="M55" s="323">
        <v>20.100000000000001</v>
      </c>
      <c r="N55" s="324">
        <v>-15.9</v>
      </c>
    </row>
    <row r="56" spans="1:14" x14ac:dyDescent="0.15">
      <c r="A56" s="248"/>
      <c r="B56" s="244"/>
      <c r="C56" s="244"/>
      <c r="D56" s="244"/>
      <c r="E56" s="244"/>
      <c r="F56" s="244"/>
      <c r="G56" s="325"/>
      <c r="H56" s="326" t="s">
        <v>517</v>
      </c>
      <c r="I56" s="327">
        <v>745190</v>
      </c>
      <c r="J56" s="328">
        <v>19187</v>
      </c>
      <c r="K56" s="329">
        <v>-54.5</v>
      </c>
      <c r="L56" s="330">
        <v>37720</v>
      </c>
      <c r="M56" s="331">
        <v>7.1</v>
      </c>
      <c r="N56" s="332">
        <v>-61.6</v>
      </c>
    </row>
    <row r="57" spans="1:14" x14ac:dyDescent="0.15">
      <c r="A57" s="248"/>
      <c r="B57" s="244"/>
      <c r="C57" s="244"/>
      <c r="D57" s="244"/>
      <c r="E57" s="244"/>
      <c r="F57" s="244"/>
      <c r="G57" s="310" t="s">
        <v>520</v>
      </c>
      <c r="H57" s="311"/>
      <c r="I57" s="319">
        <v>2236310</v>
      </c>
      <c r="J57" s="320">
        <v>58020</v>
      </c>
      <c r="K57" s="321">
        <v>-22.3</v>
      </c>
      <c r="L57" s="322">
        <v>106614</v>
      </c>
      <c r="M57" s="323">
        <v>17.2</v>
      </c>
      <c r="N57" s="324">
        <v>-39.5</v>
      </c>
    </row>
    <row r="58" spans="1:14" x14ac:dyDescent="0.15">
      <c r="A58" s="248"/>
      <c r="B58" s="244"/>
      <c r="C58" s="244"/>
      <c r="D58" s="244"/>
      <c r="E58" s="244"/>
      <c r="F58" s="244"/>
      <c r="G58" s="325"/>
      <c r="H58" s="326" t="s">
        <v>517</v>
      </c>
      <c r="I58" s="327">
        <v>1671753</v>
      </c>
      <c r="J58" s="328">
        <v>43373</v>
      </c>
      <c r="K58" s="329">
        <v>126.1</v>
      </c>
      <c r="L58" s="330">
        <v>45545</v>
      </c>
      <c r="M58" s="331">
        <v>20.7</v>
      </c>
      <c r="N58" s="332">
        <v>105.4</v>
      </c>
    </row>
    <row r="59" spans="1:14" x14ac:dyDescent="0.15">
      <c r="A59" s="248"/>
      <c r="B59" s="244"/>
      <c r="C59" s="244"/>
      <c r="D59" s="244"/>
      <c r="E59" s="244"/>
      <c r="F59" s="244"/>
      <c r="G59" s="310" t="s">
        <v>521</v>
      </c>
      <c r="H59" s="311"/>
      <c r="I59" s="319">
        <v>3751351</v>
      </c>
      <c r="J59" s="320">
        <v>98280</v>
      </c>
      <c r="K59" s="321">
        <v>69.400000000000006</v>
      </c>
      <c r="L59" s="322">
        <v>85459</v>
      </c>
      <c r="M59" s="323">
        <v>-19.8</v>
      </c>
      <c r="N59" s="324">
        <v>89.2</v>
      </c>
    </row>
    <row r="60" spans="1:14" x14ac:dyDescent="0.15">
      <c r="A60" s="248"/>
      <c r="B60" s="244"/>
      <c r="C60" s="244"/>
      <c r="D60" s="244"/>
      <c r="E60" s="244"/>
      <c r="F60" s="244"/>
      <c r="G60" s="325"/>
      <c r="H60" s="326" t="s">
        <v>517</v>
      </c>
      <c r="I60" s="333">
        <v>3056224</v>
      </c>
      <c r="J60" s="328">
        <v>80069</v>
      </c>
      <c r="K60" s="329">
        <v>84.6</v>
      </c>
      <c r="L60" s="330">
        <v>44378</v>
      </c>
      <c r="M60" s="331">
        <v>-2.6</v>
      </c>
      <c r="N60" s="332">
        <v>87.2</v>
      </c>
    </row>
    <row r="61" spans="1:14" x14ac:dyDescent="0.15">
      <c r="A61" s="248"/>
      <c r="B61" s="244"/>
      <c r="C61" s="244"/>
      <c r="D61" s="244"/>
      <c r="E61" s="244"/>
      <c r="F61" s="244"/>
      <c r="G61" s="310" t="s">
        <v>522</v>
      </c>
      <c r="H61" s="334"/>
      <c r="I61" s="335">
        <v>2726509</v>
      </c>
      <c r="J61" s="336">
        <v>70532</v>
      </c>
      <c r="K61" s="337">
        <v>17</v>
      </c>
      <c r="L61" s="338">
        <v>85189</v>
      </c>
      <c r="M61" s="339">
        <v>1.6</v>
      </c>
      <c r="N61" s="324">
        <v>15.4</v>
      </c>
    </row>
    <row r="62" spans="1:14" x14ac:dyDescent="0.15">
      <c r="A62" s="248"/>
      <c r="B62" s="244"/>
      <c r="C62" s="244"/>
      <c r="D62" s="244"/>
      <c r="E62" s="244"/>
      <c r="F62" s="244"/>
      <c r="G62" s="325"/>
      <c r="H62" s="326" t="s">
        <v>517</v>
      </c>
      <c r="I62" s="327">
        <v>1743484</v>
      </c>
      <c r="J62" s="328">
        <v>45165</v>
      </c>
      <c r="K62" s="329">
        <v>43</v>
      </c>
      <c r="L62" s="330">
        <v>39613</v>
      </c>
      <c r="M62" s="331">
        <v>2.1</v>
      </c>
      <c r="N62" s="332">
        <v>40.9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21.42</v>
      </c>
      <c r="G47" s="12">
        <v>20.09</v>
      </c>
      <c r="H47" s="12">
        <v>21.54</v>
      </c>
      <c r="I47" s="12">
        <v>21.53</v>
      </c>
      <c r="J47" s="13">
        <v>17.41</v>
      </c>
    </row>
    <row r="48" spans="2:10" ht="57.75" customHeight="1" x14ac:dyDescent="0.15">
      <c r="B48" s="14"/>
      <c r="C48" s="1141" t="s">
        <v>4</v>
      </c>
      <c r="D48" s="1141"/>
      <c r="E48" s="1142"/>
      <c r="F48" s="15">
        <v>6.65</v>
      </c>
      <c r="G48" s="16">
        <v>5.85</v>
      </c>
      <c r="H48" s="16">
        <v>5.91</v>
      </c>
      <c r="I48" s="16">
        <v>5.47</v>
      </c>
      <c r="J48" s="17">
        <v>7.68</v>
      </c>
    </row>
    <row r="49" spans="2:10" ht="57.75" customHeight="1" thickBot="1" x14ac:dyDescent="0.2">
      <c r="B49" s="18"/>
      <c r="C49" s="1143" t="s">
        <v>5</v>
      </c>
      <c r="D49" s="1143"/>
      <c r="E49" s="1144"/>
      <c r="F49" s="19" t="s">
        <v>529</v>
      </c>
      <c r="G49" s="20" t="s">
        <v>530</v>
      </c>
      <c r="H49" s="20">
        <v>1.54</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2017-02-22T10:27:29Z</cp:lastPrinted>
  <dcterms:created xsi:type="dcterms:W3CDTF">2017-02-15T22:07:34Z</dcterms:created>
  <dcterms:modified xsi:type="dcterms:W3CDTF">2017-03-16T02:57:31Z</dcterms:modified>
  <cp:category/>
</cp:coreProperties>
</file>